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uturr\Desktop\"/>
    </mc:Choice>
  </mc:AlternateContent>
  <bookViews>
    <workbookView xWindow="0" yWindow="0" windowWidth="25200" windowHeight="11985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 concurrentCalc="0"/>
</workbook>
</file>

<file path=xl/calcChain.xml><?xml version="1.0" encoding="utf-8"?>
<calcChain xmlns="http://schemas.openxmlformats.org/spreadsheetml/2006/main">
  <c r="F58" i="5" l="1"/>
  <c r="F64" i="5"/>
  <c r="E64" i="5"/>
  <c r="D58" i="5"/>
  <c r="D64" i="5"/>
  <c r="C64" i="5"/>
  <c r="B64" i="5"/>
  <c r="E58" i="5"/>
  <c r="C58" i="5"/>
  <c r="B58" i="5"/>
  <c r="J54" i="5"/>
  <c r="J55" i="5"/>
  <c r="E46" i="5"/>
  <c r="E47" i="5"/>
  <c r="D46" i="5"/>
  <c r="C46" i="5"/>
  <c r="D28" i="5"/>
  <c r="D34" i="5"/>
  <c r="B28" i="5"/>
  <c r="B34" i="5"/>
  <c r="C28" i="5"/>
  <c r="C34" i="5"/>
  <c r="E34" i="5"/>
  <c r="M31" i="5"/>
  <c r="L31" i="5"/>
  <c r="K31" i="5"/>
  <c r="J31" i="5"/>
  <c r="I31" i="5"/>
  <c r="H31" i="5"/>
  <c r="E29" i="5"/>
  <c r="E28" i="5"/>
  <c r="M15" i="5"/>
  <c r="M21" i="5"/>
  <c r="L21" i="5"/>
  <c r="K15" i="5"/>
  <c r="K21" i="5"/>
  <c r="J21" i="5"/>
  <c r="I21" i="5"/>
  <c r="H21" i="5"/>
  <c r="G21" i="5"/>
  <c r="F21" i="5"/>
  <c r="E21" i="5"/>
  <c r="D21" i="5"/>
  <c r="C21" i="5"/>
  <c r="B21" i="5"/>
  <c r="L15" i="5"/>
  <c r="J15" i="5"/>
  <c r="I15" i="5"/>
  <c r="H15" i="5"/>
  <c r="G15" i="5"/>
  <c r="F15" i="5"/>
  <c r="E15" i="5"/>
  <c r="D15" i="5"/>
  <c r="C15" i="5"/>
  <c r="B15" i="5"/>
  <c r="I35" i="7"/>
  <c r="I39" i="7"/>
  <c r="H35" i="7"/>
  <c r="H39" i="7"/>
  <c r="G35" i="7"/>
  <c r="G39" i="7"/>
  <c r="F35" i="7"/>
  <c r="F39" i="7"/>
  <c r="E35" i="7"/>
  <c r="E39" i="7"/>
  <c r="D35" i="7"/>
  <c r="D39" i="7"/>
  <c r="D27" i="7"/>
  <c r="B27" i="7"/>
  <c r="C27" i="7"/>
  <c r="E27" i="7"/>
  <c r="U26" i="7"/>
  <c r="T26" i="7"/>
  <c r="S26" i="7"/>
  <c r="R26" i="7"/>
  <c r="Q26" i="7"/>
  <c r="P26" i="7"/>
  <c r="E26" i="7"/>
  <c r="E25" i="7"/>
  <c r="E24" i="7"/>
  <c r="M23" i="7"/>
  <c r="L23" i="7"/>
  <c r="I23" i="7"/>
  <c r="H23" i="7"/>
  <c r="E23" i="7"/>
  <c r="D22" i="7"/>
  <c r="B22" i="7"/>
  <c r="C22" i="7"/>
  <c r="E22" i="7"/>
  <c r="I14" i="7"/>
  <c r="I16" i="7"/>
  <c r="H14" i="7"/>
  <c r="H16" i="7"/>
  <c r="G14" i="7"/>
  <c r="G16" i="7"/>
  <c r="F14" i="7"/>
  <c r="F16" i="7"/>
  <c r="E14" i="7"/>
  <c r="E16" i="7"/>
  <c r="D14" i="7"/>
  <c r="D16" i="7"/>
  <c r="C14" i="7"/>
  <c r="C16" i="7"/>
  <c r="B14" i="7"/>
  <c r="B16" i="7"/>
  <c r="D44" i="9"/>
  <c r="C44" i="9"/>
  <c r="B44" i="9"/>
  <c r="L36" i="9"/>
  <c r="I36" i="9"/>
  <c r="H36" i="9"/>
  <c r="G36" i="9"/>
  <c r="D35" i="9"/>
  <c r="C35" i="9"/>
  <c r="B35" i="9"/>
  <c r="E25" i="9"/>
  <c r="E24" i="9"/>
  <c r="D23" i="9"/>
  <c r="E23" i="9"/>
  <c r="C23" i="9"/>
  <c r="B23" i="9"/>
  <c r="I14" i="9"/>
  <c r="H14" i="9"/>
  <c r="G14" i="9"/>
  <c r="F14" i="9"/>
  <c r="E14" i="9"/>
  <c r="D14" i="9"/>
  <c r="C14" i="9"/>
  <c r="B14" i="9"/>
  <c r="C56" i="6"/>
  <c r="K54" i="6"/>
  <c r="G48" i="6"/>
  <c r="O47" i="6"/>
  <c r="J38" i="6"/>
  <c r="I38" i="6"/>
  <c r="H38" i="6"/>
  <c r="D38" i="6"/>
  <c r="C38" i="6"/>
  <c r="B38" i="6"/>
  <c r="AA34" i="6"/>
  <c r="Z34" i="6"/>
  <c r="Y34" i="6"/>
  <c r="X34" i="6"/>
  <c r="W34" i="6"/>
  <c r="V34" i="6"/>
  <c r="S34" i="6"/>
  <c r="R34" i="6"/>
  <c r="Q34" i="6"/>
  <c r="P34" i="6"/>
  <c r="O34" i="6"/>
  <c r="N34" i="6"/>
  <c r="K19" i="6"/>
  <c r="J19" i="6"/>
  <c r="I19" i="6"/>
  <c r="H19" i="6"/>
  <c r="G19" i="6"/>
  <c r="F19" i="6"/>
  <c r="E19" i="6"/>
  <c r="D19" i="6"/>
  <c r="C19" i="6"/>
  <c r="B19" i="6"/>
  <c r="K38" i="6"/>
  <c r="E38" i="6"/>
</calcChain>
</file>

<file path=xl/comments1.xml><?xml version="1.0" encoding="utf-8"?>
<comments xmlns="http://schemas.openxmlformats.org/spreadsheetml/2006/main">
  <authors>
    <author>G2ODTAWT</author>
  </authors>
  <commentList>
    <comment ref="A16" authorId="0" shapeId="0">
      <text>
        <r>
          <rPr>
            <b/>
            <sz val="9"/>
            <color indexed="81"/>
            <rFont val="Tahoma"/>
            <charset val="1"/>
          </rPr>
          <t>G2ODTAWT:</t>
        </r>
        <r>
          <rPr>
            <sz val="9"/>
            <color indexed="81"/>
            <rFont val="Tahoma"/>
            <charset val="1"/>
          </rPr>
          <t xml:space="preserve">
Ladder opened on 30 April.</t>
        </r>
      </text>
    </comment>
  </commentList>
</comments>
</file>

<file path=xl/sharedStrings.xml><?xml version="1.0" encoding="utf-8"?>
<sst xmlns="http://schemas.openxmlformats.org/spreadsheetml/2006/main" count="335" uniqueCount="90">
  <si>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</si>
  <si>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</si>
  <si>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</si>
  <si>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</si>
  <si>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</si>
  <si>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</si>
  <si>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</si>
  <si>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</si>
  <si>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</si>
  <si>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</si>
  <si>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</si>
  <si>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</si>
  <si>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</si>
  <si>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</si>
  <si>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</si>
  <si>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</si>
  <si>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</si>
  <si>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</si>
  <si>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Recycled StS Below Minto</t>
  </si>
  <si>
    <t>Recycled ChS Below Foster</t>
  </si>
  <si>
    <t>Recycled StS Below Foster</t>
  </si>
  <si>
    <t>Spring Chinook</t>
  </si>
  <si>
    <t>Outplants and Recycling</t>
  </si>
  <si>
    <t>Foster Adult Fish Facility</t>
  </si>
  <si>
    <t>Broodstock for South Santiam Hatchery</t>
  </si>
  <si>
    <t>Broodstock for Marion Forks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</si>
  <si>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</si>
  <si>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</si>
  <si>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</si>
  <si>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</si>
  <si>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</si>
  <si>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</si>
  <si>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</si>
  <si>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</si>
  <si>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</si>
  <si>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</si>
  <si>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Fish Above Cougar Reservoir - South Fork McKenzie</t>
  </si>
  <si>
    <t>Lamprey</t>
  </si>
  <si>
    <t>Year To Date</t>
  </si>
  <si>
    <t>May Totals</t>
  </si>
  <si>
    <t>ChS Above Detroit Reservoir</t>
  </si>
  <si>
    <t>Non-marked ChS and StW in Minto to BC Reach</t>
  </si>
  <si>
    <t>North Santiam</t>
  </si>
  <si>
    <t>South Santiam</t>
  </si>
  <si>
    <t>Middle Fork</t>
  </si>
  <si>
    <t>Note: (NS) designates North Santiam, (B) designates Breitenbush</t>
  </si>
  <si>
    <t>No recycling this month</t>
  </si>
  <si>
    <t>Mortality</t>
  </si>
  <si>
    <t>Mortality Rate</t>
  </si>
  <si>
    <t>Minto Adult Fish Facility Collection</t>
  </si>
  <si>
    <t>Spring Chinook Collected</t>
  </si>
  <si>
    <t>Spring Chinook Spawned</t>
  </si>
  <si>
    <t>Spring ChinooK Collected</t>
  </si>
  <si>
    <t>Summer Steelhead Collected</t>
  </si>
  <si>
    <t>Summer Steelhead Spawned</t>
  </si>
  <si>
    <t xml:space="preserve">Marked Adults Available for Above Cougar Res </t>
  </si>
  <si>
    <t>From</t>
  </si>
  <si>
    <r>
      <t>Transferred from Leaburg to McKenzie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(Counted in Broodstock table)</t>
    </r>
  </si>
  <si>
    <t>June</t>
  </si>
  <si>
    <t>July</t>
  </si>
  <si>
    <t>Aug.</t>
  </si>
  <si>
    <t>none</t>
  </si>
  <si>
    <t xml:space="preserve">June </t>
  </si>
  <si>
    <t>Sept.</t>
  </si>
  <si>
    <t>na</t>
  </si>
  <si>
    <t>Previous Months</t>
  </si>
  <si>
    <t>Sept Totals</t>
  </si>
  <si>
    <t>August Totals</t>
  </si>
  <si>
    <t>June Totals</t>
  </si>
  <si>
    <t>July Totals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</si>
  <si>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</si>
  <si>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</si>
  <si>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</si>
  <si>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</si>
  <si>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</si>
  <si>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*Done for 17</t>
  </si>
  <si>
    <t>Done for 17</t>
  </si>
  <si>
    <t>Gordon Rd</t>
  </si>
  <si>
    <t>Trap Closed</t>
  </si>
  <si>
    <t>Trap Closed 10/10/17</t>
  </si>
  <si>
    <t>Oct Totals</t>
  </si>
  <si>
    <t>Smith River above Trail Bridge Res</t>
  </si>
  <si>
    <t>June - August</t>
  </si>
  <si>
    <t>Greenwood</t>
  </si>
  <si>
    <t>Smith River</t>
  </si>
  <si>
    <t>Sept</t>
  </si>
  <si>
    <t>Oct.</t>
  </si>
  <si>
    <t>No spawning in Oct.</t>
  </si>
  <si>
    <t>Oct</t>
  </si>
  <si>
    <t>No Outplanting in 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</si>
</sst>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Arial"/>
      <family val="2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4">
    <xf numFmtId="164" fontId="0" fillId="0" borderId="0" xfId="0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0" fillId="0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" fontId="0" fillId="0" borderId="0" xfId="0" applyNumberFormat="1" applyBorder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" fontId="0" fillId="0" borderId="19" xfId="0" applyNumberFormat="1" applyBorder="1"/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9" xfId="1" applyFont="1" applyFill="1" applyBorder="1"/>
    <xf numFmtId="164" fontId="0" fillId="2" borderId="20" xfId="0" applyFill="1" applyBorder="1"/>
    <xf numFmtId="164" fontId="0" fillId="2" borderId="15" xfId="1" applyFont="1" applyFill="1" applyBorder="1"/>
    <xf numFmtId="164" fontId="0" fillId="0" borderId="5" xfId="0" applyBorder="1"/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6" fontId="0" fillId="0" borderId="3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64" fontId="0" fillId="0" borderId="19" xfId="0" applyFill="1" applyBorder="1" applyAlignment="1">
      <alignment horizontal="left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64" fontId="8" fillId="0" borderId="22" xfId="0" applyFont="1" applyBorder="1"/>
    <xf numFmtId="1" fontId="8" fillId="0" borderId="38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164" fontId="0" fillId="0" borderId="5" xfId="0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" fontId="8" fillId="0" borderId="17" xfId="0" applyNumberFormat="1" applyFont="1" applyFill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" fontId="8" fillId="0" borderId="33" xfId="0" applyNumberFormat="1" applyFont="1" applyFill="1" applyBorder="1" applyAlignment="1">
      <alignment horizontal="left"/>
    </xf>
    <xf numFmtId="1" fontId="8" fillId="0" borderId="35" xfId="0" applyNumberFormat="1" applyFont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8" fillId="0" borderId="22" xfId="0" applyNumberFormat="1" applyFont="1" applyBorder="1"/>
    <xf numFmtId="164" fontId="6" fillId="0" borderId="0" xfId="1" applyFont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64" fontId="8" fillId="0" borderId="16" xfId="0" applyFont="1" applyFill="1" applyBorder="1" applyAlignment="1">
      <alignment horizontal="left"/>
    </xf>
    <xf numFmtId="164" fontId="8" fillId="0" borderId="10" xfId="0" applyFont="1" applyFill="1" applyBorder="1" applyAlignment="1">
      <alignment horizontal="left"/>
    </xf>
    <xf numFmtId="1" fontId="8" fillId="0" borderId="23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64" fontId="0" fillId="0" borderId="36" xfId="1" applyFont="1" applyFill="1" applyBorder="1"/>
    <xf numFmtId="164" fontId="8" fillId="2" borderId="32" xfId="0" applyFont="1" applyFill="1" applyBorder="1"/>
    <xf numFmtId="164" fontId="0" fillId="0" borderId="17" xfId="0" applyFill="1" applyBorder="1"/>
    <xf numFmtId="164" fontId="8" fillId="0" borderId="0" xfId="0" applyFont="1" applyBorder="1"/>
    <xf numFmtId="164" fontId="8" fillId="0" borderId="0" xfId="0" applyFont="1" applyFill="1" applyBorder="1"/>
    <xf numFmtId="1" fontId="0" fillId="0" borderId="35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3" fillId="0" borderId="16" xfId="0" applyFont="1" applyBorder="1" applyAlignment="1">
      <alignment horizontal="left"/>
    </xf>
    <xf numFmtId="1" fontId="3" fillId="0" borderId="17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64" fontId="3" fillId="0" borderId="33" xfId="0" applyFont="1" applyBorder="1" applyAlignment="1">
      <alignment horizontal="left"/>
    </xf>
    <xf numFmtId="1" fontId="3" fillId="0" borderId="34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3" xfId="0" applyBorder="1" applyAlignment="1">
      <alignment horizontal="center"/>
    </xf>
    <xf numFmtId="1" fontId="1" fillId="0" borderId="34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6" xfId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" fontId="8" fillId="0" borderId="16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8" fillId="0" borderId="22" xfId="0" applyNumberFormat="1" applyFont="1" applyFill="1" applyBorder="1"/>
    <xf numFmtId="1" fontId="3" fillId="0" borderId="6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7" xfId="0" applyNumberForma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1" fontId="3" fillId="0" borderId="42" xfId="0" applyNumberFormat="1" applyFont="1" applyFill="1" applyBorder="1" applyAlignment="1">
      <alignment horizontal="center"/>
    </xf>
    <xf numFmtId="1" fontId="0" fillId="0" borderId="43" xfId="0" applyNumberFormat="1" applyFill="1" applyBorder="1" applyAlignment="1">
      <alignment horizontal="center"/>
    </xf>
    <xf numFmtId="9" fontId="0" fillId="0" borderId="15" xfId="3" applyFont="1" applyBorder="1" applyAlignment="1">
      <alignment horizontal="center"/>
    </xf>
    <xf numFmtId="9" fontId="0" fillId="0" borderId="18" xfId="3" applyFont="1" applyBorder="1" applyAlignment="1">
      <alignment horizontal="center"/>
    </xf>
    <xf numFmtId="1" fontId="0" fillId="0" borderId="5" xfId="2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9" fontId="0" fillId="0" borderId="38" xfId="3" applyFont="1" applyBorder="1" applyAlignment="1">
      <alignment horizontal="center"/>
    </xf>
    <xf numFmtId="9" fontId="0" fillId="0" borderId="21" xfId="3" applyFont="1" applyBorder="1" applyAlignment="1">
      <alignment horizontal="center"/>
    </xf>
    <xf numFmtId="164" fontId="0" fillId="2" borderId="28" xfId="0" applyFill="1" applyBorder="1"/>
    <xf numFmtId="1" fontId="0" fillId="0" borderId="1" xfId="0" applyNumberForma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" fontId="8" fillId="0" borderId="6" xfId="0" applyNumberFormat="1" applyFon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6" xfId="0" applyNumberFormat="1" applyBorder="1"/>
    <xf numFmtId="164" fontId="0" fillId="0" borderId="1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5" fillId="7" borderId="0" xfId="0" applyFont="1" applyFill="1"/>
    <xf numFmtId="164" fontId="0" fillId="0" borderId="23" xfId="0" applyBorder="1" applyAlignment="1">
      <alignment horizontal="center"/>
    </xf>
    <xf numFmtId="164" fontId="0" fillId="8" borderId="0" xfId="0" applyFill="1"/>
    <xf numFmtId="0" fontId="13" fillId="9" borderId="22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64" fontId="0" fillId="0" borderId="36" xfId="0" applyFill="1" applyBorder="1" applyAlignment="1">
      <alignment horizontal="left"/>
    </xf>
    <xf numFmtId="1" fontId="3" fillId="0" borderId="32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164" fontId="0" fillId="0" borderId="12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6" fillId="0" borderId="0" xfId="0" applyFont="1"/>
    <xf numFmtId="164" fontId="15" fillId="0" borderId="0" xfId="0" applyFont="1"/>
    <xf numFmtId="164" fontId="15" fillId="7" borderId="0" xfId="0" applyFont="1" applyFill="1"/>
    <xf numFmtId="164" fontId="15" fillId="0" borderId="10" xfId="0" applyFont="1" applyBorder="1" applyAlignment="1">
      <alignment horizontal="center"/>
    </xf>
    <xf numFmtId="164" fontId="15" fillId="0" borderId="23" xfId="0" applyFont="1" applyBorder="1" applyAlignment="1">
      <alignment horizontal="center"/>
    </xf>
    <xf numFmtId="164" fontId="15" fillId="0" borderId="14" xfId="0" applyFont="1" applyBorder="1" applyAlignment="1">
      <alignment horizontal="center"/>
    </xf>
    <xf numFmtId="164" fontId="15" fillId="2" borderId="11" xfId="0" applyFont="1" applyFill="1" applyBorder="1" applyAlignment="1">
      <alignment horizontal="center"/>
    </xf>
    <xf numFmtId="164" fontId="17" fillId="2" borderId="1" xfId="0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5" fillId="2" borderId="15" xfId="0" applyFont="1" applyFill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6" fontId="15" fillId="0" borderId="36" xfId="0" applyNumberFormat="1" applyFont="1" applyBorder="1" applyAlignment="1">
      <alignment horizontal="center"/>
    </xf>
    <xf numFmtId="1" fontId="15" fillId="0" borderId="32" xfId="0" applyNumberFormat="1" applyFont="1" applyBorder="1" applyAlignment="1">
      <alignment horizontal="center"/>
    </xf>
    <xf numFmtId="1" fontId="15" fillId="0" borderId="37" xfId="0" applyNumberFormat="1" applyFont="1" applyBorder="1" applyAlignment="1">
      <alignment horizontal="center"/>
    </xf>
    <xf numFmtId="16" fontId="15" fillId="0" borderId="12" xfId="0" applyNumberFormat="1" applyFont="1" applyBorder="1"/>
    <xf numFmtId="1" fontId="15" fillId="0" borderId="13" xfId="0" applyNumberFormat="1" applyFont="1" applyBorder="1" applyAlignment="1">
      <alignment horizontal="center"/>
    </xf>
    <xf numFmtId="1" fontId="15" fillId="0" borderId="24" xfId="0" applyNumberFormat="1" applyFont="1" applyBorder="1" applyAlignment="1">
      <alignment horizontal="center"/>
    </xf>
    <xf numFmtId="16" fontId="18" fillId="0" borderId="10" xfId="0" applyNumberFormat="1" applyFont="1" applyBorder="1" applyProtection="1">
      <protection locked="0"/>
    </xf>
    <xf numFmtId="1" fontId="18" fillId="0" borderId="23" xfId="0" applyNumberFormat="1" applyFont="1" applyBorder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6" fontId="18" fillId="0" borderId="22" xfId="0" applyNumberFormat="1" applyFont="1" applyBorder="1"/>
    <xf numFmtId="1" fontId="18" fillId="0" borderId="6" xfId="0" applyNumberFormat="1" applyFont="1" applyBorder="1" applyAlignment="1">
      <alignment horizontal="center"/>
    </xf>
    <xf numFmtId="1" fontId="18" fillId="0" borderId="38" xfId="0" applyNumberFormat="1" applyFont="1" applyBorder="1" applyAlignment="1">
      <alignment horizontal="center"/>
    </xf>
    <xf numFmtId="16" fontId="18" fillId="0" borderId="11" xfId="0" applyNumberFormat="1" applyFont="1" applyBorder="1"/>
    <xf numFmtId="1" fontId="18" fillId="0" borderId="1" xfId="0" applyNumberFormat="1" applyFont="1" applyBorder="1" applyAlignment="1">
      <alignment horizontal="center"/>
    </xf>
    <xf numFmtId="1" fontId="18" fillId="0" borderId="15" xfId="0" applyNumberFormat="1" applyFont="1" applyBorder="1" applyAlignment="1">
      <alignment horizontal="center"/>
    </xf>
    <xf numFmtId="16" fontId="18" fillId="0" borderId="27" xfId="0" applyNumberFormat="1" applyFont="1" applyBorder="1"/>
    <xf numFmtId="1" fontId="18" fillId="0" borderId="5" xfId="0" applyNumberFormat="1" applyFont="1" applyBorder="1" applyAlignment="1">
      <alignment horizontal="center"/>
    </xf>
    <xf numFmtId="1" fontId="18" fillId="0" borderId="28" xfId="0" applyNumberFormat="1" applyFont="1" applyBorder="1" applyAlignment="1">
      <alignment horizontal="center"/>
    </xf>
    <xf numFmtId="16" fontId="18" fillId="0" borderId="16" xfId="0" applyNumberFormat="1" applyFont="1" applyBorder="1"/>
    <xf numFmtId="1" fontId="18" fillId="0" borderId="17" xfId="0" applyNumberFormat="1" applyFont="1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49" fontId="15" fillId="0" borderId="46" xfId="0" applyNumberFormat="1" applyFont="1" applyBorder="1"/>
    <xf numFmtId="164" fontId="15" fillId="2" borderId="11" xfId="0" applyFont="1" applyFill="1" applyBorder="1"/>
    <xf numFmtId="164" fontId="17" fillId="2" borderId="15" xfId="0" applyFont="1" applyFill="1" applyBorder="1" applyAlignment="1">
      <alignment horizontal="center"/>
    </xf>
    <xf numFmtId="164" fontId="15" fillId="0" borderId="11" xfId="0" applyFont="1" applyBorder="1" applyAlignment="1">
      <alignment horizontal="center"/>
    </xf>
    <xf numFmtId="164" fontId="15" fillId="0" borderId="11" xfId="0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15" fillId="0" borderId="1" xfId="2" applyNumberFormat="1" applyFont="1" applyBorder="1" applyAlignment="1">
      <alignment horizontal="center"/>
    </xf>
    <xf numFmtId="164" fontId="15" fillId="2" borderId="15" xfId="0" applyFont="1" applyFill="1" applyBorder="1"/>
    <xf numFmtId="164" fontId="15" fillId="0" borderId="27" xfId="0" applyFont="1" applyFill="1" applyBorder="1" applyAlignment="1">
      <alignment horizontal="center"/>
    </xf>
    <xf numFmtId="1" fontId="17" fillId="0" borderId="5" xfId="0" applyNumberFormat="1" applyFont="1" applyFill="1" applyBorder="1" applyAlignment="1">
      <alignment horizontal="center"/>
    </xf>
    <xf numFmtId="1" fontId="17" fillId="0" borderId="40" xfId="0" applyNumberFormat="1" applyFont="1" applyFill="1" applyBorder="1" applyAlignment="1">
      <alignment horizontal="center"/>
    </xf>
    <xf numFmtId="1" fontId="15" fillId="0" borderId="5" xfId="2" applyNumberFormat="1" applyFont="1" applyBorder="1" applyAlignment="1">
      <alignment horizontal="center"/>
    </xf>
    <xf numFmtId="164" fontId="15" fillId="2" borderId="28" xfId="0" applyFont="1" applyFill="1" applyBorder="1"/>
    <xf numFmtId="16" fontId="15" fillId="0" borderId="19" xfId="0" applyNumberFormat="1" applyFont="1" applyFill="1" applyBorder="1"/>
    <xf numFmtId="1" fontId="17" fillId="0" borderId="20" xfId="0" applyNumberFormat="1" applyFont="1" applyFill="1" applyBorder="1" applyAlignment="1">
      <alignment horizontal="center"/>
    </xf>
    <xf numFmtId="1" fontId="17" fillId="0" borderId="41" xfId="0" applyNumberFormat="1" applyFont="1" applyFill="1" applyBorder="1" applyAlignment="1">
      <alignment horizontal="center"/>
    </xf>
    <xf numFmtId="9" fontId="15" fillId="0" borderId="21" xfId="3" applyFont="1" applyBorder="1" applyAlignment="1">
      <alignment horizontal="center"/>
    </xf>
    <xf numFmtId="16" fontId="18" fillId="0" borderId="22" xfId="0" applyNumberFormat="1" applyFont="1" applyFill="1" applyBorder="1"/>
    <xf numFmtId="1" fontId="17" fillId="0" borderId="6" xfId="0" applyNumberFormat="1" applyFont="1" applyFill="1" applyBorder="1" applyAlignment="1">
      <alignment horizontal="center"/>
    </xf>
    <xf numFmtId="1" fontId="17" fillId="0" borderId="42" xfId="0" applyNumberFormat="1" applyFont="1" applyFill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9" fontId="15" fillId="0" borderId="38" xfId="3" applyFont="1" applyBorder="1" applyAlignment="1">
      <alignment horizontal="center"/>
    </xf>
    <xf numFmtId="16" fontId="18" fillId="0" borderId="11" xfId="0" applyNumberFormat="1" applyFont="1" applyFill="1" applyBorder="1"/>
    <xf numFmtId="1" fontId="17" fillId="0" borderId="2" xfId="0" applyNumberFormat="1" applyFont="1" applyFill="1" applyBorder="1" applyAlignment="1">
      <alignment horizontal="center"/>
    </xf>
    <xf numFmtId="9" fontId="15" fillId="0" borderId="15" xfId="3" applyFont="1" applyBorder="1" applyAlignment="1">
      <alignment horizontal="center"/>
    </xf>
    <xf numFmtId="16" fontId="15" fillId="0" borderId="16" xfId="0" applyNumberFormat="1" applyFont="1" applyBorder="1"/>
    <xf numFmtId="1" fontId="15" fillId="0" borderId="17" xfId="0" applyNumberFormat="1" applyFont="1" applyBorder="1" applyAlignment="1">
      <alignment horizontal="center"/>
    </xf>
    <xf numFmtId="1" fontId="15" fillId="0" borderId="18" xfId="0" applyNumberFormat="1" applyFont="1" applyBorder="1" applyAlignment="1">
      <alignment horizontal="center"/>
    </xf>
    <xf numFmtId="164" fontId="19" fillId="0" borderId="0" xfId="1" applyFont="1" applyBorder="1" applyAlignment="1">
      <alignment horizontal="center"/>
    </xf>
    <xf numFmtId="16" fontId="18" fillId="0" borderId="27" xfId="0" applyNumberFormat="1" applyFont="1" applyFill="1" applyBorder="1"/>
    <xf numFmtId="1" fontId="15" fillId="0" borderId="5" xfId="0" applyNumberFormat="1" applyFont="1" applyBorder="1" applyAlignment="1">
      <alignment horizontal="center"/>
    </xf>
    <xf numFmtId="9" fontId="15" fillId="0" borderId="28" xfId="3" applyFont="1" applyBorder="1" applyAlignment="1">
      <alignment horizontal="center"/>
    </xf>
    <xf numFmtId="16" fontId="15" fillId="0" borderId="0" xfId="0" applyNumberFormat="1" applyFont="1" applyBorder="1"/>
    <xf numFmtId="1" fontId="15" fillId="0" borderId="0" xfId="0" applyNumberFormat="1" applyFont="1" applyBorder="1" applyAlignment="1">
      <alignment horizontal="center"/>
    </xf>
    <xf numFmtId="16" fontId="18" fillId="0" borderId="16" xfId="0" applyNumberFormat="1" applyFont="1" applyFill="1" applyBorder="1"/>
    <xf numFmtId="1" fontId="15" fillId="0" borderId="17" xfId="0" applyNumberFormat="1" applyFont="1" applyFill="1" applyBorder="1" applyAlignment="1">
      <alignment horizontal="center"/>
    </xf>
    <xf numFmtId="1" fontId="15" fillId="0" borderId="43" xfId="0" applyNumberFormat="1" applyFont="1" applyFill="1" applyBorder="1" applyAlignment="1">
      <alignment horizontal="center"/>
    </xf>
    <xf numFmtId="9" fontId="15" fillId="0" borderId="18" xfId="3" applyFont="1" applyBorder="1" applyAlignment="1">
      <alignment horizontal="center"/>
    </xf>
    <xf numFmtId="16" fontId="18" fillId="0" borderId="0" xfId="0" applyNumberFormat="1" applyFont="1" applyBorder="1"/>
    <xf numFmtId="164" fontId="19" fillId="7" borderId="10" xfId="0" applyFont="1" applyFill="1" applyBorder="1" applyAlignment="1">
      <alignment horizontal="center"/>
    </xf>
    <xf numFmtId="164" fontId="19" fillId="7" borderId="23" xfId="0" applyFont="1" applyFill="1" applyBorder="1" applyAlignment="1">
      <alignment horizontal="center"/>
    </xf>
    <xf numFmtId="164" fontId="19" fillId="7" borderId="14" xfId="0" applyFont="1" applyFill="1" applyBorder="1" applyAlignment="1">
      <alignment horizontal="center"/>
    </xf>
    <xf numFmtId="164" fontId="15" fillId="0" borderId="11" xfId="1" applyFont="1" applyFill="1" applyBorder="1" applyAlignment="1">
      <alignment horizontal="center"/>
    </xf>
    <xf numFmtId="164" fontId="15" fillId="0" borderId="1" xfId="1" applyFont="1" applyFill="1" applyBorder="1" applyAlignment="1">
      <alignment horizontal="center"/>
    </xf>
    <xf numFmtId="164" fontId="20" fillId="0" borderId="2" xfId="0" applyFont="1" applyFill="1" applyBorder="1" applyAlignment="1">
      <alignment horizontal="center"/>
    </xf>
    <xf numFmtId="164" fontId="15" fillId="0" borderId="4" xfId="0" applyFont="1" applyFill="1" applyBorder="1" applyAlignment="1">
      <alignment horizontal="center"/>
    </xf>
    <xf numFmtId="164" fontId="15" fillId="0" borderId="26" xfId="0" applyFont="1" applyFill="1" applyBorder="1" applyAlignment="1">
      <alignment horizontal="center"/>
    </xf>
    <xf numFmtId="164" fontId="20" fillId="2" borderId="1" xfId="0" applyFont="1" applyFill="1" applyBorder="1" applyAlignment="1">
      <alignment horizontal="center"/>
    </xf>
    <xf numFmtId="164" fontId="15" fillId="0" borderId="11" xfId="0" applyFont="1" applyFill="1" applyBorder="1" applyAlignment="1">
      <alignment horizontal="center" vertical="center"/>
    </xf>
    <xf numFmtId="164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5" fillId="0" borderId="15" xfId="0" applyNumberFormat="1" applyFont="1" applyFill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64" fontId="15" fillId="0" borderId="33" xfId="0" applyFont="1" applyFill="1" applyBorder="1" applyAlignment="1">
      <alignment horizontal="center"/>
    </xf>
    <xf numFmtId="1" fontId="15" fillId="0" borderId="34" xfId="0" applyNumberFormat="1" applyFont="1" applyBorder="1" applyAlignment="1">
      <alignment horizontal="center"/>
    </xf>
    <xf numFmtId="1" fontId="15" fillId="0" borderId="34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1" fontId="15" fillId="0" borderId="0" xfId="0" applyNumberFormat="1" applyFont="1" applyBorder="1"/>
    <xf numFmtId="164" fontId="15" fillId="0" borderId="19" xfId="0" applyFont="1" applyBorder="1" applyAlignment="1">
      <alignment horizontal="left"/>
    </xf>
    <xf numFmtId="1" fontId="15" fillId="2" borderId="20" xfId="0" applyNumberFormat="1" applyFont="1" applyFill="1" applyBorder="1"/>
    <xf numFmtId="1" fontId="15" fillId="0" borderId="20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 vertical="center"/>
    </xf>
    <xf numFmtId="164" fontId="18" fillId="0" borderId="33" xfId="0" applyFont="1" applyBorder="1" applyAlignment="1">
      <alignment horizontal="left"/>
    </xf>
    <xf numFmtId="1" fontId="18" fillId="2" borderId="34" xfId="0" applyNumberFormat="1" applyFont="1" applyFill="1" applyBorder="1"/>
    <xf numFmtId="1" fontId="18" fillId="0" borderId="34" xfId="0" applyNumberFormat="1" applyFont="1" applyBorder="1" applyAlignment="1">
      <alignment horizontal="center" vertical="center"/>
    </xf>
    <xf numFmtId="164" fontId="19" fillId="0" borderId="0" xfId="0" applyFont="1"/>
    <xf numFmtId="164" fontId="19" fillId="0" borderId="0" xfId="1" applyFont="1" applyBorder="1" applyAlignment="1"/>
    <xf numFmtId="164" fontId="15" fillId="2" borderId="11" xfId="1" applyFont="1" applyFill="1" applyBorder="1" applyAlignment="1">
      <alignment horizontal="center"/>
    </xf>
    <xf numFmtId="164" fontId="15" fillId="2" borderId="1" xfId="1" applyFont="1" applyFill="1" applyBorder="1" applyAlignment="1">
      <alignment horizontal="center"/>
    </xf>
    <xf numFmtId="164" fontId="15" fillId="2" borderId="15" xfId="1" applyFont="1" applyFill="1" applyBorder="1" applyAlignment="1">
      <alignment horizontal="center"/>
    </xf>
    <xf numFmtId="164" fontId="19" fillId="0" borderId="25" xfId="1" applyFont="1" applyBorder="1" applyAlignment="1">
      <alignment horizontal="center"/>
    </xf>
    <xf numFmtId="16" fontId="17" fillId="0" borderId="11" xfId="0" applyNumberFormat="1" applyFont="1" applyBorder="1" applyAlignment="1">
      <alignment horizontal="center"/>
    </xf>
    <xf numFmtId="164" fontId="17" fillId="0" borderId="1" xfId="0" applyFont="1" applyBorder="1" applyAlignment="1">
      <alignment horizontal="center"/>
    </xf>
    <xf numFmtId="1" fontId="17" fillId="0" borderId="15" xfId="0" applyNumberFormat="1" applyFont="1" applyBorder="1" applyAlignment="1">
      <alignment horizontal="center"/>
    </xf>
    <xf numFmtId="164" fontId="15" fillId="2" borderId="6" xfId="1" applyFont="1" applyFill="1" applyBorder="1" applyAlignment="1">
      <alignment horizontal="center"/>
    </xf>
    <xf numFmtId="164" fontId="15" fillId="2" borderId="38" xfId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15" fillId="0" borderId="15" xfId="0" applyNumberFormat="1" applyFont="1" applyFill="1" applyBorder="1" applyAlignment="1">
      <alignment horizontal="center"/>
    </xf>
    <xf numFmtId="164" fontId="17" fillId="0" borderId="27" xfId="0" applyFont="1" applyBorder="1" applyAlignment="1">
      <alignment horizontal="center"/>
    </xf>
    <xf numFmtId="164" fontId="17" fillId="0" borderId="5" xfId="0" applyFont="1" applyBorder="1" applyAlignment="1">
      <alignment horizontal="center"/>
    </xf>
    <xf numFmtId="1" fontId="17" fillId="0" borderId="28" xfId="0" applyNumberFormat="1" applyFont="1" applyBorder="1" applyAlignment="1">
      <alignment horizontal="center"/>
    </xf>
    <xf numFmtId="16" fontId="17" fillId="0" borderId="19" xfId="0" applyNumberFormat="1" applyFont="1" applyBorder="1"/>
    <xf numFmtId="1" fontId="15" fillId="0" borderId="20" xfId="0" applyNumberFormat="1" applyFont="1" applyFill="1" applyBorder="1" applyAlignment="1">
      <alignment horizontal="center"/>
    </xf>
    <xf numFmtId="1" fontId="15" fillId="0" borderId="21" xfId="0" applyNumberFormat="1" applyFont="1" applyBorder="1" applyAlignment="1">
      <alignment horizontal="center"/>
    </xf>
    <xf numFmtId="164" fontId="18" fillId="0" borderId="33" xfId="0" applyFont="1" applyBorder="1"/>
    <xf numFmtId="1" fontId="18" fillId="0" borderId="34" xfId="0" applyNumberFormat="1" applyFont="1" applyFill="1" applyBorder="1" applyAlignment="1">
      <alignment horizontal="center"/>
    </xf>
    <xf numFmtId="1" fontId="18" fillId="0" borderId="35" xfId="0" applyNumberFormat="1" applyFont="1" applyBorder="1" applyAlignment="1">
      <alignment horizontal="center"/>
    </xf>
    <xf numFmtId="164" fontId="15" fillId="0" borderId="19" xfId="0" applyFont="1" applyBorder="1"/>
    <xf numFmtId="1" fontId="15" fillId="0" borderId="20" xfId="0" applyNumberFormat="1" applyFont="1" applyBorder="1" applyAlignment="1">
      <alignment horizontal="center"/>
    </xf>
    <xf numFmtId="164" fontId="18" fillId="0" borderId="10" xfId="0" applyFont="1" applyBorder="1"/>
    <xf numFmtId="164" fontId="18" fillId="0" borderId="22" xfId="0" applyFont="1" applyBorder="1"/>
    <xf numFmtId="164" fontId="18" fillId="0" borderId="11" xfId="0" applyFont="1" applyBorder="1"/>
    <xf numFmtId="164" fontId="18" fillId="0" borderId="27" xfId="0" applyFont="1" applyBorder="1"/>
    <xf numFmtId="164" fontId="18" fillId="0" borderId="16" xfId="0" applyFont="1" applyBorder="1"/>
    <xf numFmtId="164" fontId="15" fillId="0" borderId="0" xfId="0" applyFont="1" applyBorder="1"/>
    <xf numFmtId="164" fontId="15" fillId="0" borderId="2" xfId="0" applyFont="1" applyFill="1" applyBorder="1" applyAlignment="1">
      <alignment horizontal="center"/>
    </xf>
    <xf numFmtId="164" fontId="15" fillId="0" borderId="4" xfId="0" applyFont="1" applyFill="1" applyBorder="1" applyAlignment="1">
      <alignment horizontal="center"/>
    </xf>
    <xf numFmtId="164" fontId="15" fillId="0" borderId="3" xfId="0" applyFont="1" applyFill="1" applyBorder="1" applyAlignment="1">
      <alignment horizontal="center"/>
    </xf>
    <xf numFmtId="164" fontId="19" fillId="7" borderId="10" xfId="1" applyFont="1" applyFill="1" applyBorder="1" applyAlignment="1">
      <alignment horizontal="center"/>
    </xf>
    <xf numFmtId="164" fontId="19" fillId="7" borderId="23" xfId="1" applyFont="1" applyFill="1" applyBorder="1" applyAlignment="1">
      <alignment horizontal="center"/>
    </xf>
    <xf numFmtId="164" fontId="19" fillId="7" borderId="14" xfId="1" applyFont="1" applyFill="1" applyBorder="1" applyAlignment="1">
      <alignment horizontal="center"/>
    </xf>
    <xf numFmtId="164" fontId="15" fillId="0" borderId="1" xfId="1" applyFont="1" applyBorder="1" applyAlignment="1">
      <alignment horizontal="center"/>
    </xf>
    <xf numFmtId="164" fontId="15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5" fillId="0" borderId="23" xfId="0" applyFont="1" applyBorder="1" applyAlignment="1">
      <alignment horizontal="center"/>
    </xf>
    <xf numFmtId="164" fontId="19" fillId="7" borderId="44" xfId="0" applyFont="1" applyFill="1" applyBorder="1" applyAlignment="1">
      <alignment horizontal="center"/>
    </xf>
    <xf numFmtId="164" fontId="19" fillId="7" borderId="45" xfId="0" applyFont="1" applyFill="1" applyBorder="1" applyAlignment="1">
      <alignment horizontal="center"/>
    </xf>
    <xf numFmtId="164" fontId="19" fillId="7" borderId="46" xfId="0" applyFont="1" applyFill="1" applyBorder="1" applyAlignment="1">
      <alignment horizontal="center"/>
    </xf>
    <xf numFmtId="164" fontId="15" fillId="0" borderId="1" xfId="0" applyFont="1" applyBorder="1" applyAlignment="1">
      <alignment horizontal="center"/>
    </xf>
    <xf numFmtId="164" fontId="15" fillId="0" borderId="15" xfId="0" applyFont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6" fillId="0" borderId="45" xfId="0" applyFont="1" applyFill="1" applyBorder="1" applyAlignment="1">
      <alignment horizontal="center"/>
    </xf>
    <xf numFmtId="164" fontId="6" fillId="0" borderId="46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4" fillId="5" borderId="39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9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9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14" fillId="7" borderId="47" xfId="0" applyNumberFormat="1" applyFont="1" applyFill="1" applyBorder="1" applyAlignment="1">
      <alignment horizontal="center" vertical="center"/>
    </xf>
    <xf numFmtId="164" fontId="14" fillId="7" borderId="48" xfId="0" applyNumberFormat="1" applyFont="1" applyFill="1" applyBorder="1" applyAlignment="1">
      <alignment horizontal="center" vertical="center"/>
    </xf>
    <xf numFmtId="164" fontId="14" fillId="7" borderId="49" xfId="0" applyNumberFormat="1" applyFont="1" applyFill="1" applyBorder="1" applyAlignment="1">
      <alignment horizontal="center" vertical="center"/>
    </xf>
    <xf numFmtId="164" fontId="14" fillId="7" borderId="39" xfId="0" applyNumberFormat="1" applyFont="1" applyFill="1" applyBorder="1" applyAlignment="1">
      <alignment horizontal="center" vertical="center"/>
    </xf>
    <xf numFmtId="164" fontId="14" fillId="7" borderId="0" xfId="0" applyNumberFormat="1" applyFont="1" applyFill="1" applyBorder="1" applyAlignment="1">
      <alignment horizontal="center" vertical="center"/>
    </xf>
    <xf numFmtId="164" fontId="14" fillId="7" borderId="50" xfId="0" applyNumberFormat="1" applyFont="1" applyFill="1" applyBorder="1" applyAlignment="1">
      <alignment horizontal="center" vertical="center"/>
    </xf>
    <xf numFmtId="164" fontId="14" fillId="7" borderId="51" xfId="0" applyNumberFormat="1" applyFont="1" applyFill="1" applyBorder="1" applyAlignment="1">
      <alignment horizontal="center" vertical="center"/>
    </xf>
    <xf numFmtId="164" fontId="14" fillId="7" borderId="52" xfId="0" applyNumberFormat="1" applyFont="1" applyFill="1" applyBorder="1" applyAlignment="1">
      <alignment horizontal="center" vertical="center"/>
    </xf>
    <xf numFmtId="164" fontId="14" fillId="7" borderId="53" xfId="0" applyNumberFormat="1" applyFont="1" applyFill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workbookViewId="0">
      <selection activeCell="P18" sqref="P18"/>
    </sheetView>
  </sheetViews>
  <sheetFormatPr defaultRowHeight="15" x14ac:dyDescent="0.25"/>
  <cols>
    <col min="1" max="1" width="13.7109375" style="234" customWidth="1"/>
    <col min="2" max="2" width="17.85546875" style="234" customWidth="1"/>
    <col min="3" max="3" width="10.5703125" style="234" customWidth="1"/>
    <col min="4" max="4" width="10" style="234" customWidth="1"/>
    <col min="5" max="5" width="13.7109375" style="234" customWidth="1"/>
    <col min="6" max="6" width="8.5703125" style="234" customWidth="1"/>
    <col min="7" max="7" width="10.42578125" style="234" customWidth="1"/>
    <col min="8" max="8" width="8.42578125" style="234" customWidth="1"/>
    <col min="9" max="9" width="10.140625" style="234" customWidth="1"/>
    <col min="10" max="10" width="10.5703125" style="234" customWidth="1"/>
    <col min="11" max="11" width="9.5703125" style="234" customWidth="1"/>
    <col min="12" max="12" width="9.140625" style="234"/>
    <col min="13" max="13" width="11.140625" style="234" customWidth="1"/>
    <col min="14" max="14" width="9.140625" style="234"/>
    <col min="15" max="15" width="4.28515625" style="234" customWidth="1"/>
    <col min="17" max="17" width="12.85546875" customWidth="1"/>
  </cols>
  <sheetData>
    <row r="1" spans="1:18" ht="29.25" thickBot="1" x14ac:dyDescent="0.5">
      <c r="A1" s="374" t="s">
        <v>42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6"/>
    </row>
    <row r="2" spans="1:18" ht="18.75" x14ac:dyDescent="0.3">
      <c r="A2" s="233"/>
    </row>
    <row r="3" spans="1:18" ht="16.5" thickBot="1" x14ac:dyDescent="0.3">
      <c r="A3" s="216" t="s">
        <v>49</v>
      </c>
      <c r="B3" s="235"/>
    </row>
    <row r="4" spans="1:18" x14ac:dyDescent="0.25">
      <c r="A4" s="236" t="s">
        <v>0</v>
      </c>
      <c r="B4" s="377" t="s">
        <v>16</v>
      </c>
      <c r="C4" s="377"/>
      <c r="D4" s="377"/>
      <c r="E4" s="377" t="s">
        <v>17</v>
      </c>
      <c r="F4" s="377"/>
      <c r="G4" s="377"/>
      <c r="H4" s="237" t="s">
        <v>14</v>
      </c>
      <c r="I4" s="377" t="s">
        <v>15</v>
      </c>
      <c r="J4" s="377"/>
      <c r="K4" s="237" t="s">
        <v>2</v>
      </c>
      <c r="L4" s="237" t="s">
        <v>35</v>
      </c>
      <c r="M4" s="238" t="s">
        <v>1</v>
      </c>
    </row>
    <row r="5" spans="1:18" x14ac:dyDescent="0.25">
      <c r="A5" s="239"/>
      <c r="B5" s="240" t="s">
        <v>4</v>
      </c>
      <c r="C5" s="241" t="s">
        <v>3</v>
      </c>
      <c r="D5" s="241" t="s">
        <v>5</v>
      </c>
      <c r="E5" s="240" t="s">
        <v>4</v>
      </c>
      <c r="F5" s="241" t="s">
        <v>3</v>
      </c>
      <c r="G5" s="241" t="s">
        <v>5</v>
      </c>
      <c r="H5" s="241"/>
      <c r="I5" s="241" t="s">
        <v>3</v>
      </c>
      <c r="J5" s="241" t="s">
        <v>4</v>
      </c>
      <c r="K5" s="241"/>
      <c r="L5" s="241"/>
      <c r="M5" s="242"/>
    </row>
    <row r="6" spans="1:18" x14ac:dyDescent="0.25">
      <c r="A6" s="243">
        <v>43010</v>
      </c>
      <c r="B6" s="244">
        <v>5</v>
      </c>
      <c r="C6" s="244">
        <v>2</v>
      </c>
      <c r="D6" s="244">
        <v>0</v>
      </c>
      <c r="E6" s="244">
        <v>5</v>
      </c>
      <c r="F6" s="244">
        <v>3</v>
      </c>
      <c r="G6" s="244">
        <v>0</v>
      </c>
      <c r="H6" s="244">
        <v>15</v>
      </c>
      <c r="I6" s="244">
        <v>0</v>
      </c>
      <c r="J6" s="244">
        <v>0</v>
      </c>
      <c r="K6" s="244">
        <v>0</v>
      </c>
      <c r="L6" s="244">
        <v>9</v>
      </c>
      <c r="M6" s="245">
        <v>0</v>
      </c>
    </row>
    <row r="7" spans="1:18" x14ac:dyDescent="0.25">
      <c r="A7" s="243">
        <v>43013</v>
      </c>
      <c r="B7" s="244">
        <v>5</v>
      </c>
      <c r="C7" s="244">
        <v>0</v>
      </c>
      <c r="D7" s="244">
        <v>0</v>
      </c>
      <c r="E7" s="244">
        <v>3</v>
      </c>
      <c r="F7" s="244">
        <v>0</v>
      </c>
      <c r="G7" s="244">
        <v>1</v>
      </c>
      <c r="H7" s="244">
        <v>7</v>
      </c>
      <c r="I7" s="244">
        <v>0</v>
      </c>
      <c r="J7" s="244">
        <v>0</v>
      </c>
      <c r="K7" s="244">
        <v>0</v>
      </c>
      <c r="L7" s="244">
        <v>7</v>
      </c>
      <c r="M7" s="245">
        <v>0</v>
      </c>
    </row>
    <row r="8" spans="1:18" x14ac:dyDescent="0.25">
      <c r="A8" s="243">
        <v>43017</v>
      </c>
      <c r="B8" s="244">
        <v>0</v>
      </c>
      <c r="C8" s="244">
        <v>0</v>
      </c>
      <c r="D8" s="244">
        <v>0</v>
      </c>
      <c r="E8" s="244">
        <v>0</v>
      </c>
      <c r="F8" s="244">
        <v>0</v>
      </c>
      <c r="G8" s="244">
        <v>0</v>
      </c>
      <c r="H8" s="244">
        <v>5</v>
      </c>
      <c r="I8" s="244">
        <v>0</v>
      </c>
      <c r="J8" s="244">
        <v>0</v>
      </c>
      <c r="K8" s="244">
        <v>0</v>
      </c>
      <c r="L8" s="244">
        <v>9</v>
      </c>
      <c r="M8" s="245">
        <v>0</v>
      </c>
    </row>
    <row r="9" spans="1:18" x14ac:dyDescent="0.25">
      <c r="A9" s="243">
        <v>43021</v>
      </c>
      <c r="B9" s="244">
        <v>0</v>
      </c>
      <c r="C9" s="244">
        <v>0</v>
      </c>
      <c r="D9" s="244">
        <v>0</v>
      </c>
      <c r="E9" s="244">
        <v>0</v>
      </c>
      <c r="F9" s="244">
        <v>0</v>
      </c>
      <c r="G9" s="244">
        <v>0</v>
      </c>
      <c r="H9" s="244">
        <v>3</v>
      </c>
      <c r="I9" s="244">
        <v>0</v>
      </c>
      <c r="J9" s="244">
        <v>0</v>
      </c>
      <c r="K9" s="244">
        <v>0</v>
      </c>
      <c r="L9" s="244">
        <v>3</v>
      </c>
      <c r="M9" s="245">
        <v>0</v>
      </c>
    </row>
    <row r="10" spans="1:18" x14ac:dyDescent="0.25">
      <c r="A10" s="243">
        <v>43024</v>
      </c>
      <c r="B10" s="244">
        <v>0</v>
      </c>
      <c r="C10" s="244">
        <v>0</v>
      </c>
      <c r="D10" s="244">
        <v>0</v>
      </c>
      <c r="E10" s="244">
        <v>0</v>
      </c>
      <c r="F10" s="244">
        <v>0</v>
      </c>
      <c r="G10" s="244">
        <v>0</v>
      </c>
      <c r="H10" s="244">
        <v>4</v>
      </c>
      <c r="I10" s="244">
        <v>0</v>
      </c>
      <c r="J10" s="244">
        <v>0</v>
      </c>
      <c r="K10" s="244">
        <v>1</v>
      </c>
      <c r="L10" s="244">
        <v>2</v>
      </c>
      <c r="M10" s="245">
        <v>0</v>
      </c>
    </row>
    <row r="11" spans="1:18" x14ac:dyDescent="0.25">
      <c r="A11" s="243">
        <v>43028</v>
      </c>
      <c r="B11" s="244">
        <v>0</v>
      </c>
      <c r="C11" s="244">
        <v>0</v>
      </c>
      <c r="D11" s="244">
        <v>0</v>
      </c>
      <c r="E11" s="244">
        <v>0</v>
      </c>
      <c r="F11" s="244">
        <v>0</v>
      </c>
      <c r="G11" s="244">
        <v>0</v>
      </c>
      <c r="H11" s="244">
        <v>6</v>
      </c>
      <c r="I11" s="244">
        <v>0</v>
      </c>
      <c r="J11" s="244">
        <v>0</v>
      </c>
      <c r="K11" s="244">
        <v>0</v>
      </c>
      <c r="L11" s="244">
        <v>2</v>
      </c>
      <c r="M11" s="245">
        <v>0</v>
      </c>
    </row>
    <row r="12" spans="1:18" x14ac:dyDescent="0.25">
      <c r="A12" s="243">
        <v>43031</v>
      </c>
      <c r="B12" s="244">
        <v>0</v>
      </c>
      <c r="C12" s="244">
        <v>0</v>
      </c>
      <c r="D12" s="244">
        <v>0</v>
      </c>
      <c r="E12" s="244">
        <v>0</v>
      </c>
      <c r="F12" s="244">
        <v>0</v>
      </c>
      <c r="G12" s="244">
        <v>0</v>
      </c>
      <c r="H12" s="244">
        <v>0</v>
      </c>
      <c r="I12" s="244">
        <v>0</v>
      </c>
      <c r="J12" s="244">
        <v>0</v>
      </c>
      <c r="K12" s="244">
        <v>0</v>
      </c>
      <c r="L12" s="244">
        <v>1</v>
      </c>
      <c r="M12" s="245">
        <v>0</v>
      </c>
    </row>
    <row r="13" spans="1:18" x14ac:dyDescent="0.25">
      <c r="A13" s="246">
        <v>43035</v>
      </c>
      <c r="B13" s="247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3</v>
      </c>
      <c r="M13" s="248">
        <v>0</v>
      </c>
    </row>
    <row r="14" spans="1:18" ht="15.75" thickBot="1" x14ac:dyDescent="0.3">
      <c r="A14" s="246">
        <v>43039</v>
      </c>
      <c r="B14" s="247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1</v>
      </c>
      <c r="L14" s="247">
        <v>2</v>
      </c>
      <c r="M14" s="248">
        <v>0</v>
      </c>
    </row>
    <row r="15" spans="1:18" ht="15.75" thickBot="1" x14ac:dyDescent="0.3">
      <c r="A15" s="249" t="s">
        <v>33</v>
      </c>
      <c r="B15" s="250">
        <f t="shared" ref="B15:I15" si="0">SUM(B6:B14)</f>
        <v>10</v>
      </c>
      <c r="C15" s="250">
        <f t="shared" si="0"/>
        <v>2</v>
      </c>
      <c r="D15" s="250">
        <f t="shared" si="0"/>
        <v>0</v>
      </c>
      <c r="E15" s="250">
        <f t="shared" si="0"/>
        <v>8</v>
      </c>
      <c r="F15" s="250">
        <f t="shared" si="0"/>
        <v>3</v>
      </c>
      <c r="G15" s="250">
        <f t="shared" si="0"/>
        <v>1</v>
      </c>
      <c r="H15" s="250">
        <f t="shared" si="0"/>
        <v>40</v>
      </c>
      <c r="I15" s="250">
        <f t="shared" si="0"/>
        <v>0</v>
      </c>
      <c r="J15" s="250">
        <f>SUM(J6:J12)</f>
        <v>0</v>
      </c>
      <c r="K15" s="250">
        <f>SUM(K6:K14)</f>
        <v>2</v>
      </c>
      <c r="L15" s="250">
        <f>SUM(L6:L14)</f>
        <v>38</v>
      </c>
      <c r="M15" s="251">
        <f>SUM(M6:M14)</f>
        <v>0</v>
      </c>
    </row>
    <row r="16" spans="1:18" x14ac:dyDescent="0.25">
      <c r="A16" s="252" t="s">
        <v>58</v>
      </c>
      <c r="B16" s="253">
        <v>610</v>
      </c>
      <c r="C16" s="253">
        <v>351</v>
      </c>
      <c r="D16" s="253">
        <v>18</v>
      </c>
      <c r="E16" s="253">
        <v>89</v>
      </c>
      <c r="F16" s="253">
        <v>63</v>
      </c>
      <c r="G16" s="253">
        <v>2</v>
      </c>
      <c r="H16" s="253">
        <v>246</v>
      </c>
      <c r="I16" s="253">
        <v>1</v>
      </c>
      <c r="J16" s="253">
        <v>1</v>
      </c>
      <c r="K16" s="253">
        <v>0</v>
      </c>
      <c r="L16" s="253">
        <v>35</v>
      </c>
      <c r="M16" s="254">
        <v>0</v>
      </c>
    </row>
    <row r="17" spans="1:16" x14ac:dyDescent="0.25">
      <c r="A17" s="255" t="s">
        <v>59</v>
      </c>
      <c r="B17" s="256">
        <v>732</v>
      </c>
      <c r="C17" s="256">
        <v>501</v>
      </c>
      <c r="D17" s="256">
        <v>20</v>
      </c>
      <c r="E17" s="256">
        <v>98</v>
      </c>
      <c r="F17" s="256">
        <v>88</v>
      </c>
      <c r="G17" s="256">
        <v>0</v>
      </c>
      <c r="H17" s="256">
        <v>157</v>
      </c>
      <c r="I17" s="256"/>
      <c r="J17" s="256"/>
      <c r="K17" s="256">
        <v>0</v>
      </c>
      <c r="L17" s="256">
        <v>35</v>
      </c>
      <c r="M17" s="257"/>
    </row>
    <row r="18" spans="1:16" x14ac:dyDescent="0.25">
      <c r="A18" s="258" t="s">
        <v>60</v>
      </c>
      <c r="B18" s="259">
        <v>400</v>
      </c>
      <c r="C18" s="259">
        <v>237</v>
      </c>
      <c r="D18" s="259">
        <v>27</v>
      </c>
      <c r="E18" s="259">
        <v>63</v>
      </c>
      <c r="F18" s="259">
        <v>25</v>
      </c>
      <c r="G18" s="259">
        <v>4</v>
      </c>
      <c r="H18" s="259">
        <v>58</v>
      </c>
      <c r="I18" s="259">
        <v>0</v>
      </c>
      <c r="J18" s="259">
        <v>0</v>
      </c>
      <c r="K18" s="259">
        <v>0</v>
      </c>
      <c r="L18" s="259">
        <v>20</v>
      </c>
      <c r="M18" s="260">
        <v>0</v>
      </c>
    </row>
    <row r="19" spans="1:16" x14ac:dyDescent="0.25">
      <c r="A19" s="261" t="s">
        <v>85</v>
      </c>
      <c r="B19" s="262">
        <v>207</v>
      </c>
      <c r="C19" s="262">
        <v>207</v>
      </c>
      <c r="D19" s="262">
        <v>6</v>
      </c>
      <c r="E19" s="262">
        <v>35</v>
      </c>
      <c r="F19" s="262">
        <v>30</v>
      </c>
      <c r="G19" s="262">
        <v>3</v>
      </c>
      <c r="H19" s="262">
        <v>40</v>
      </c>
      <c r="I19" s="262">
        <v>0</v>
      </c>
      <c r="J19" s="262">
        <v>0</v>
      </c>
      <c r="K19" s="262">
        <v>0</v>
      </c>
      <c r="L19" s="262">
        <v>17</v>
      </c>
      <c r="M19" s="263">
        <v>0</v>
      </c>
    </row>
    <row r="20" spans="1:16" x14ac:dyDescent="0.25">
      <c r="A20" s="261" t="s">
        <v>86</v>
      </c>
      <c r="B20" s="262">
        <v>10</v>
      </c>
      <c r="C20" s="262">
        <v>2</v>
      </c>
      <c r="D20" s="262">
        <v>0</v>
      </c>
      <c r="E20" s="262">
        <v>8</v>
      </c>
      <c r="F20" s="262">
        <v>3</v>
      </c>
      <c r="G20" s="262">
        <v>1</v>
      </c>
      <c r="H20" s="262">
        <v>40</v>
      </c>
      <c r="I20" s="262"/>
      <c r="J20" s="262"/>
      <c r="K20" s="262">
        <v>0</v>
      </c>
      <c r="L20" s="262">
        <v>38</v>
      </c>
      <c r="M20" s="263"/>
    </row>
    <row r="21" spans="1:16" ht="15.75" thickBot="1" x14ac:dyDescent="0.3">
      <c r="A21" s="264" t="s">
        <v>38</v>
      </c>
      <c r="B21" s="265">
        <f t="shared" ref="B21:J21" si="1">SUM(B16:B20)</f>
        <v>1959</v>
      </c>
      <c r="C21" s="265">
        <f t="shared" si="1"/>
        <v>1298</v>
      </c>
      <c r="D21" s="265">
        <f t="shared" si="1"/>
        <v>71</v>
      </c>
      <c r="E21" s="265">
        <f t="shared" si="1"/>
        <v>293</v>
      </c>
      <c r="F21" s="265">
        <f t="shared" si="1"/>
        <v>209</v>
      </c>
      <c r="G21" s="265">
        <f t="shared" si="1"/>
        <v>10</v>
      </c>
      <c r="H21" s="265">
        <f t="shared" si="1"/>
        <v>541</v>
      </c>
      <c r="I21" s="265">
        <f t="shared" si="1"/>
        <v>1</v>
      </c>
      <c r="J21" s="265">
        <f t="shared" si="1"/>
        <v>1</v>
      </c>
      <c r="K21" s="265">
        <f>SUM(K15:K18)</f>
        <v>2</v>
      </c>
      <c r="L21" s="265">
        <f>SUM(L16:L20)</f>
        <v>145</v>
      </c>
      <c r="M21" s="266">
        <f>SUM(M15:M18)</f>
        <v>0</v>
      </c>
    </row>
    <row r="22" spans="1:16" x14ac:dyDescent="0.25">
      <c r="F22" s="267"/>
    </row>
    <row r="23" spans="1:16" ht="16.5" thickBot="1" x14ac:dyDescent="0.3">
      <c r="A23" s="59" t="s">
        <v>25</v>
      </c>
    </row>
    <row r="24" spans="1:16" x14ac:dyDescent="0.25">
      <c r="A24" s="378" t="s">
        <v>50</v>
      </c>
      <c r="B24" s="379"/>
      <c r="C24" s="379"/>
      <c r="D24" s="379"/>
      <c r="E24" s="268"/>
      <c r="G24" s="378" t="s">
        <v>51</v>
      </c>
      <c r="H24" s="379"/>
      <c r="I24" s="379"/>
      <c r="J24" s="379"/>
      <c r="K24" s="379"/>
      <c r="L24" s="379"/>
      <c r="M24" s="380"/>
    </row>
    <row r="25" spans="1:16" x14ac:dyDescent="0.25">
      <c r="A25" s="269" t="s">
        <v>6</v>
      </c>
      <c r="B25" s="240" t="s">
        <v>4</v>
      </c>
      <c r="C25" s="241" t="s">
        <v>3</v>
      </c>
      <c r="D25" s="240" t="s">
        <v>47</v>
      </c>
      <c r="E25" s="270" t="s">
        <v>48</v>
      </c>
      <c r="G25" s="271" t="s">
        <v>0</v>
      </c>
      <c r="H25" s="381" t="s">
        <v>16</v>
      </c>
      <c r="I25" s="381"/>
      <c r="J25" s="381"/>
      <c r="K25" s="381" t="s">
        <v>17</v>
      </c>
      <c r="L25" s="381"/>
      <c r="M25" s="382"/>
    </row>
    <row r="26" spans="1:16" x14ac:dyDescent="0.25">
      <c r="A26" s="272" t="s">
        <v>86</v>
      </c>
      <c r="B26" s="273">
        <v>10</v>
      </c>
      <c r="C26" s="273">
        <v>2</v>
      </c>
      <c r="D26" s="274">
        <v>0</v>
      </c>
      <c r="E26" s="275"/>
      <c r="G26" s="239"/>
      <c r="H26" s="241" t="s">
        <v>4</v>
      </c>
      <c r="I26" s="241" t="s">
        <v>3</v>
      </c>
      <c r="J26" s="241" t="s">
        <v>5</v>
      </c>
      <c r="K26" s="241" t="s">
        <v>3</v>
      </c>
      <c r="L26" s="241" t="s">
        <v>4</v>
      </c>
      <c r="M26" s="242" t="s">
        <v>5</v>
      </c>
    </row>
    <row r="27" spans="1:16" ht="15.75" thickBot="1" x14ac:dyDescent="0.3">
      <c r="A27" s="276"/>
      <c r="B27" s="277"/>
      <c r="C27" s="278"/>
      <c r="D27" s="279"/>
      <c r="E27" s="280"/>
      <c r="G27" s="243" t="s">
        <v>85</v>
      </c>
      <c r="H27" s="244">
        <v>464</v>
      </c>
      <c r="I27" s="244">
        <v>464</v>
      </c>
      <c r="J27" s="244">
        <v>0</v>
      </c>
      <c r="K27" s="244">
        <v>0</v>
      </c>
      <c r="L27" s="244">
        <v>0</v>
      </c>
      <c r="M27" s="245">
        <v>0</v>
      </c>
    </row>
    <row r="28" spans="1:16" ht="15.75" thickBot="1" x14ac:dyDescent="0.3">
      <c r="A28" s="281" t="s">
        <v>33</v>
      </c>
      <c r="B28" s="282">
        <f>SUM(B26:B27)</f>
        <v>10</v>
      </c>
      <c r="C28" s="283">
        <f>SUM(C26:C27)</f>
        <v>2</v>
      </c>
      <c r="D28" s="282">
        <f>SUM(D26:D27)</f>
        <v>0</v>
      </c>
      <c r="E28" s="284">
        <f>D28/(B28+C28)</f>
        <v>0</v>
      </c>
      <c r="G28" s="243"/>
      <c r="H28" s="244"/>
      <c r="I28" s="244"/>
      <c r="J28" s="244">
        <v>0</v>
      </c>
      <c r="K28" s="244">
        <v>0</v>
      </c>
      <c r="L28" s="244">
        <v>0</v>
      </c>
      <c r="M28" s="245">
        <v>0</v>
      </c>
    </row>
    <row r="29" spans="1:16" x14ac:dyDescent="0.25">
      <c r="A29" s="285" t="s">
        <v>62</v>
      </c>
      <c r="B29" s="286">
        <v>638</v>
      </c>
      <c r="C29" s="287">
        <v>351</v>
      </c>
      <c r="D29" s="288">
        <v>0</v>
      </c>
      <c r="E29" s="289">
        <f>D29/(B29+C29)</f>
        <v>0</v>
      </c>
      <c r="G29" s="243"/>
      <c r="H29" s="244"/>
      <c r="I29" s="244"/>
      <c r="J29" s="244">
        <v>0</v>
      </c>
      <c r="K29" s="244">
        <v>0</v>
      </c>
      <c r="L29" s="244">
        <v>0</v>
      </c>
      <c r="M29" s="245">
        <v>0</v>
      </c>
    </row>
    <row r="30" spans="1:16" x14ac:dyDescent="0.25">
      <c r="A30" s="285" t="s">
        <v>59</v>
      </c>
      <c r="B30" s="286">
        <v>752</v>
      </c>
      <c r="C30" s="287">
        <v>501</v>
      </c>
      <c r="D30" s="288">
        <v>24</v>
      </c>
      <c r="E30" s="289"/>
      <c r="G30" s="243"/>
      <c r="H30" s="244">
        <v>0</v>
      </c>
      <c r="I30" s="244">
        <v>0</v>
      </c>
      <c r="J30" s="244">
        <v>0</v>
      </c>
      <c r="K30" s="244">
        <v>0</v>
      </c>
      <c r="L30" s="244">
        <v>0</v>
      </c>
      <c r="M30" s="245">
        <v>0</v>
      </c>
    </row>
    <row r="31" spans="1:16" ht="15.75" thickBot="1" x14ac:dyDescent="0.3">
      <c r="A31" s="290" t="s">
        <v>60</v>
      </c>
      <c r="B31" s="273">
        <v>45</v>
      </c>
      <c r="C31" s="291">
        <v>23</v>
      </c>
      <c r="D31" s="244">
        <v>23</v>
      </c>
      <c r="E31" s="292"/>
      <c r="G31" s="293" t="s">
        <v>33</v>
      </c>
      <c r="H31" s="294">
        <f t="shared" ref="H31:M31" si="2">SUM(H24:H30)</f>
        <v>464</v>
      </c>
      <c r="I31" s="294">
        <f t="shared" si="2"/>
        <v>464</v>
      </c>
      <c r="J31" s="294">
        <f t="shared" si="2"/>
        <v>0</v>
      </c>
      <c r="K31" s="294">
        <f t="shared" si="2"/>
        <v>0</v>
      </c>
      <c r="L31" s="294">
        <f t="shared" si="2"/>
        <v>0</v>
      </c>
      <c r="M31" s="295">
        <f t="shared" si="2"/>
        <v>0</v>
      </c>
      <c r="N31" s="296"/>
      <c r="O31" s="296"/>
      <c r="P31" s="128"/>
    </row>
    <row r="32" spans="1:16" x14ac:dyDescent="0.25">
      <c r="A32" s="297" t="s">
        <v>85</v>
      </c>
      <c r="B32" s="277">
        <v>207</v>
      </c>
      <c r="C32" s="278">
        <v>207</v>
      </c>
      <c r="D32" s="298">
        <v>10</v>
      </c>
      <c r="E32" s="299"/>
      <c r="G32" s="300"/>
      <c r="H32" s="301" t="s">
        <v>87</v>
      </c>
      <c r="I32" s="301"/>
      <c r="J32" s="301"/>
      <c r="K32" s="301"/>
      <c r="L32" s="301"/>
      <c r="M32" s="301"/>
      <c r="N32" s="296"/>
      <c r="O32" s="296"/>
      <c r="P32" s="128"/>
    </row>
    <row r="33" spans="1:16" x14ac:dyDescent="0.25">
      <c r="A33" s="297" t="s">
        <v>88</v>
      </c>
      <c r="B33" s="277">
        <v>10</v>
      </c>
      <c r="C33" s="278">
        <v>2</v>
      </c>
      <c r="D33" s="298">
        <v>0</v>
      </c>
      <c r="E33" s="299"/>
      <c r="G33" s="300"/>
      <c r="H33" s="301"/>
      <c r="I33" s="301"/>
      <c r="J33" s="301"/>
      <c r="K33" s="301"/>
      <c r="L33" s="301"/>
      <c r="M33" s="301"/>
      <c r="N33" s="296"/>
      <c r="O33" s="296"/>
      <c r="P33" s="128"/>
    </row>
    <row r="34" spans="1:16" ht="15.75" thickBot="1" x14ac:dyDescent="0.3">
      <c r="A34" s="302" t="s">
        <v>38</v>
      </c>
      <c r="B34" s="303">
        <f>SUM(B28:B33)</f>
        <v>1662</v>
      </c>
      <c r="C34" s="304">
        <f>SUM(C28:C33)</f>
        <v>1086</v>
      </c>
      <c r="D34" s="303">
        <f>SUM(D28:D33)</f>
        <v>57</v>
      </c>
      <c r="E34" s="305">
        <f t="shared" ref="E34" si="3">D34/(B34+C34)</f>
        <v>2.074235807860262E-2</v>
      </c>
    </row>
    <row r="35" spans="1:16" x14ac:dyDescent="0.25">
      <c r="A35" s="306"/>
    </row>
    <row r="36" spans="1:16" ht="16.5" thickBot="1" x14ac:dyDescent="0.3">
      <c r="A36" s="59" t="s">
        <v>22</v>
      </c>
    </row>
    <row r="37" spans="1:16" x14ac:dyDescent="0.25">
      <c r="A37" s="307" t="s">
        <v>40</v>
      </c>
      <c r="B37" s="308"/>
      <c r="C37" s="308"/>
      <c r="D37" s="308"/>
      <c r="E37" s="308"/>
      <c r="F37" s="308"/>
      <c r="G37" s="308"/>
      <c r="H37" s="309"/>
    </row>
    <row r="38" spans="1:16" x14ac:dyDescent="0.25">
      <c r="A38" s="310" t="s">
        <v>0</v>
      </c>
      <c r="B38" s="311" t="s">
        <v>9</v>
      </c>
      <c r="C38" s="366" t="s">
        <v>16</v>
      </c>
      <c r="D38" s="367"/>
      <c r="E38" s="368"/>
      <c r="F38" s="312" t="s">
        <v>17</v>
      </c>
      <c r="G38" s="313"/>
      <c r="H38" s="314"/>
    </row>
    <row r="39" spans="1:16" ht="15.75" x14ac:dyDescent="0.25">
      <c r="A39" s="117"/>
      <c r="B39" s="241"/>
      <c r="C39" s="241" t="s">
        <v>4</v>
      </c>
      <c r="D39" s="241" t="s">
        <v>3</v>
      </c>
      <c r="E39" s="241" t="s">
        <v>5</v>
      </c>
      <c r="F39" s="315" t="s">
        <v>3</v>
      </c>
      <c r="G39" s="241" t="s">
        <v>4</v>
      </c>
      <c r="H39" s="242" t="s">
        <v>5</v>
      </c>
    </row>
    <row r="40" spans="1:16" x14ac:dyDescent="0.25">
      <c r="A40" s="316"/>
      <c r="B40" s="317"/>
      <c r="C40" s="318"/>
      <c r="D40" s="318"/>
      <c r="E40" s="318">
        <v>0</v>
      </c>
      <c r="F40" s="319"/>
      <c r="G40" s="319"/>
      <c r="H40" s="320"/>
    </row>
    <row r="41" spans="1:16" x14ac:dyDescent="0.25">
      <c r="A41" s="316"/>
      <c r="B41" s="317"/>
      <c r="C41" s="318"/>
      <c r="D41" s="318"/>
      <c r="E41" s="318">
        <v>0</v>
      </c>
      <c r="F41" s="319"/>
      <c r="G41" s="319"/>
      <c r="H41" s="320"/>
    </row>
    <row r="42" spans="1:16" x14ac:dyDescent="0.25">
      <c r="A42" s="272"/>
      <c r="B42" s="317"/>
      <c r="C42" s="318"/>
      <c r="D42" s="318"/>
      <c r="E42" s="318">
        <v>0</v>
      </c>
      <c r="F42" s="318"/>
      <c r="G42" s="318"/>
      <c r="H42" s="321"/>
    </row>
    <row r="43" spans="1:16" x14ac:dyDescent="0.25">
      <c r="A43" s="272"/>
      <c r="B43" s="317"/>
      <c r="C43" s="318">
        <v>0</v>
      </c>
      <c r="D43" s="318">
        <v>0</v>
      </c>
      <c r="E43" s="318">
        <v>0</v>
      </c>
      <c r="F43" s="318"/>
      <c r="G43" s="318"/>
      <c r="H43" s="321"/>
    </row>
    <row r="44" spans="1:16" x14ac:dyDescent="0.25">
      <c r="A44" s="272"/>
      <c r="B44" s="317"/>
      <c r="C44" s="318">
        <v>0</v>
      </c>
      <c r="D44" s="318">
        <v>0</v>
      </c>
      <c r="E44" s="318">
        <v>0</v>
      </c>
      <c r="F44" s="318"/>
      <c r="G44" s="318"/>
      <c r="H44" s="321"/>
    </row>
    <row r="45" spans="1:16" ht="15.75" thickBot="1" x14ac:dyDescent="0.3">
      <c r="A45" s="322"/>
      <c r="B45" s="323"/>
      <c r="C45" s="324">
        <v>0</v>
      </c>
      <c r="D45" s="324">
        <v>0</v>
      </c>
      <c r="E45" s="318">
        <v>0</v>
      </c>
      <c r="F45" s="324"/>
      <c r="G45" s="324"/>
      <c r="H45" s="325"/>
      <c r="I45" s="326"/>
      <c r="J45" s="326"/>
    </row>
    <row r="46" spans="1:16" ht="15.75" thickBot="1" x14ac:dyDescent="0.3">
      <c r="A46" s="327" t="s">
        <v>33</v>
      </c>
      <c r="B46" s="328"/>
      <c r="C46" s="329">
        <f>SUM(C40:C45)</f>
        <v>0</v>
      </c>
      <c r="D46" s="329">
        <f t="shared" ref="D46:E46" si="4">SUM(D40:D45)</f>
        <v>0</v>
      </c>
      <c r="E46" s="329">
        <f t="shared" si="4"/>
        <v>0</v>
      </c>
      <c r="F46" s="329"/>
      <c r="G46" s="329"/>
      <c r="H46" s="330"/>
      <c r="I46" s="326"/>
      <c r="J46" s="326"/>
    </row>
    <row r="47" spans="1:16" ht="15.75" thickBot="1" x14ac:dyDescent="0.3">
      <c r="A47" s="331" t="s">
        <v>38</v>
      </c>
      <c r="B47" s="332"/>
      <c r="C47" s="333">
        <v>893</v>
      </c>
      <c r="D47" s="333">
        <v>732</v>
      </c>
      <c r="E47" s="333">
        <f t="shared" ref="E47" si="5">SUM(E46)</f>
        <v>0</v>
      </c>
      <c r="F47" s="333"/>
      <c r="G47" s="333"/>
      <c r="H47" s="333"/>
    </row>
    <row r="48" spans="1:16" ht="15.75" thickBot="1" x14ac:dyDescent="0.3">
      <c r="A48" s="334" t="s">
        <v>45</v>
      </c>
    </row>
    <row r="49" spans="1:10" ht="15.75" thickBot="1" x14ac:dyDescent="0.3">
      <c r="A49" s="234" t="s">
        <v>89</v>
      </c>
      <c r="H49" s="307" t="s">
        <v>18</v>
      </c>
      <c r="I49" s="308"/>
      <c r="J49" s="309"/>
    </row>
    <row r="50" spans="1:10" x14ac:dyDescent="0.25">
      <c r="A50" s="369" t="s">
        <v>41</v>
      </c>
      <c r="B50" s="370"/>
      <c r="C50" s="370"/>
      <c r="D50" s="370"/>
      <c r="E50" s="370"/>
      <c r="F50" s="371"/>
      <c r="G50" s="335"/>
      <c r="H50" s="336" t="s">
        <v>0</v>
      </c>
      <c r="I50" s="337" t="s">
        <v>9</v>
      </c>
      <c r="J50" s="338" t="s">
        <v>13</v>
      </c>
    </row>
    <row r="51" spans="1:10" x14ac:dyDescent="0.25">
      <c r="A51" s="339"/>
      <c r="B51" s="366" t="s">
        <v>17</v>
      </c>
      <c r="C51" s="367"/>
      <c r="D51" s="367"/>
      <c r="E51" s="372" t="s">
        <v>15</v>
      </c>
      <c r="F51" s="373"/>
      <c r="G51" s="335"/>
      <c r="H51" s="340" t="s">
        <v>61</v>
      </c>
      <c r="I51" s="341"/>
      <c r="J51" s="342">
        <v>0</v>
      </c>
    </row>
    <row r="52" spans="1:10" x14ac:dyDescent="0.25">
      <c r="A52" s="336" t="s">
        <v>0</v>
      </c>
      <c r="B52" s="241" t="s">
        <v>4</v>
      </c>
      <c r="C52" s="241" t="s">
        <v>3</v>
      </c>
      <c r="D52" s="241" t="s">
        <v>5</v>
      </c>
      <c r="E52" s="343" t="s">
        <v>4</v>
      </c>
      <c r="F52" s="344" t="s">
        <v>3</v>
      </c>
      <c r="H52" s="340"/>
      <c r="I52" s="341"/>
      <c r="J52" s="342">
        <v>0</v>
      </c>
    </row>
    <row r="53" spans="1:10" ht="15.75" thickBot="1" x14ac:dyDescent="0.3">
      <c r="A53" s="243">
        <v>43010</v>
      </c>
      <c r="B53" s="345">
        <v>5</v>
      </c>
      <c r="C53" s="345">
        <v>3</v>
      </c>
      <c r="D53" s="346">
        <v>0</v>
      </c>
      <c r="E53" s="347"/>
      <c r="F53" s="348"/>
      <c r="H53" s="349"/>
      <c r="I53" s="350"/>
      <c r="J53" s="351">
        <v>0</v>
      </c>
    </row>
    <row r="54" spans="1:10" ht="15.75" thickBot="1" x14ac:dyDescent="0.3">
      <c r="A54" s="243">
        <v>43013</v>
      </c>
      <c r="B54" s="345">
        <v>3</v>
      </c>
      <c r="C54" s="345">
        <v>0</v>
      </c>
      <c r="D54" s="346">
        <v>1</v>
      </c>
      <c r="E54" s="347"/>
      <c r="F54" s="348"/>
      <c r="H54" s="352" t="s">
        <v>34</v>
      </c>
      <c r="I54" s="353"/>
      <c r="J54" s="354">
        <f>SUM(J51:J53)</f>
        <v>0</v>
      </c>
    </row>
    <row r="55" spans="1:10" ht="15.75" thickBot="1" x14ac:dyDescent="0.3">
      <c r="A55" s="243"/>
      <c r="B55" s="345"/>
      <c r="C55" s="345"/>
      <c r="D55" s="346"/>
      <c r="E55" s="347"/>
      <c r="F55" s="348"/>
      <c r="H55" s="355" t="s">
        <v>38</v>
      </c>
      <c r="I55" s="356"/>
      <c r="J55" s="357">
        <f>SUM(J54)</f>
        <v>0</v>
      </c>
    </row>
    <row r="56" spans="1:10" x14ac:dyDescent="0.25">
      <c r="A56" s="243"/>
      <c r="B56" s="345"/>
      <c r="C56" s="345"/>
      <c r="D56" s="346"/>
      <c r="E56" s="347"/>
      <c r="F56" s="348"/>
    </row>
    <row r="57" spans="1:10" ht="15.75" thickBot="1" x14ac:dyDescent="0.3">
      <c r="A57" s="243"/>
      <c r="B57" s="347"/>
      <c r="C57" s="347"/>
      <c r="D57" s="346"/>
      <c r="E57" s="347"/>
      <c r="F57" s="348"/>
    </row>
    <row r="58" spans="1:10" ht="15.75" thickBot="1" x14ac:dyDescent="0.3">
      <c r="A58" s="358" t="s">
        <v>33</v>
      </c>
      <c r="B58" s="359">
        <f>SUM(B53:B57)</f>
        <v>8</v>
      </c>
      <c r="C58" s="359">
        <f>SUM(C53:C57)</f>
        <v>3</v>
      </c>
      <c r="D58" s="359">
        <f>SUM(D53:D57)</f>
        <v>1</v>
      </c>
      <c r="E58" s="359">
        <f>SUM(E53:E57)</f>
        <v>0</v>
      </c>
      <c r="F58" s="354">
        <f>SUM(F53:F57)</f>
        <v>0</v>
      </c>
    </row>
    <row r="59" spans="1:10" x14ac:dyDescent="0.25">
      <c r="A59" s="360" t="s">
        <v>58</v>
      </c>
      <c r="B59" s="253">
        <v>89</v>
      </c>
      <c r="C59" s="253">
        <v>63</v>
      </c>
      <c r="D59" s="253">
        <v>2</v>
      </c>
      <c r="E59" s="253"/>
      <c r="F59" s="254"/>
    </row>
    <row r="60" spans="1:10" x14ac:dyDescent="0.25">
      <c r="A60" s="361" t="s">
        <v>59</v>
      </c>
      <c r="B60" s="256">
        <v>98</v>
      </c>
      <c r="C60" s="256">
        <v>88</v>
      </c>
      <c r="D60" s="256">
        <v>0</v>
      </c>
      <c r="E60" s="256"/>
      <c r="F60" s="257"/>
    </row>
    <row r="61" spans="1:10" x14ac:dyDescent="0.25">
      <c r="A61" s="362" t="s">
        <v>60</v>
      </c>
      <c r="B61" s="259">
        <v>63</v>
      </c>
      <c r="C61" s="259">
        <v>25</v>
      </c>
      <c r="D61" s="259">
        <v>4</v>
      </c>
      <c r="E61" s="259"/>
      <c r="F61" s="260"/>
    </row>
    <row r="62" spans="1:10" x14ac:dyDescent="0.25">
      <c r="A62" s="363" t="s">
        <v>63</v>
      </c>
      <c r="B62" s="262">
        <v>35</v>
      </c>
      <c r="C62" s="262">
        <v>30</v>
      </c>
      <c r="D62" s="262"/>
      <c r="E62" s="262"/>
      <c r="F62" s="263"/>
    </row>
    <row r="63" spans="1:10" x14ac:dyDescent="0.25">
      <c r="A63" s="363" t="s">
        <v>86</v>
      </c>
      <c r="B63" s="262">
        <v>8</v>
      </c>
      <c r="C63" s="262">
        <v>3</v>
      </c>
      <c r="D63" s="262">
        <v>1</v>
      </c>
      <c r="E63" s="262">
        <v>0</v>
      </c>
      <c r="F63" s="263">
        <v>0</v>
      </c>
    </row>
    <row r="64" spans="1:10" ht="15.75" thickBot="1" x14ac:dyDescent="0.3">
      <c r="A64" s="364" t="s">
        <v>38</v>
      </c>
      <c r="B64" s="265">
        <f>SUM(B59:B63)</f>
        <v>293</v>
      </c>
      <c r="C64" s="265">
        <f>SUM(C59:C63)</f>
        <v>209</v>
      </c>
      <c r="D64" s="265">
        <f>SUM(D58:D61)</f>
        <v>7</v>
      </c>
      <c r="E64" s="265">
        <f>SUM(E59:E63)</f>
        <v>0</v>
      </c>
      <c r="F64" s="266">
        <f>F61+F60+F58</f>
        <v>0</v>
      </c>
    </row>
    <row r="65" spans="11:11" x14ac:dyDescent="0.25">
      <c r="K65" s="365"/>
    </row>
  </sheetData>
  <mergeCells count="12">
    <mergeCell ref="C38:E38"/>
    <mergeCell ref="A50:F50"/>
    <mergeCell ref="B51:D51"/>
    <mergeCell ref="E51:F51"/>
    <mergeCell ref="A1:R1"/>
    <mergeCell ref="B4:D4"/>
    <mergeCell ref="E4:G4"/>
    <mergeCell ref="I4:J4"/>
    <mergeCell ref="A24:D24"/>
    <mergeCell ref="G24:M24"/>
    <mergeCell ref="H25:J25"/>
    <mergeCell ref="K25:M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workbookViewId="0">
      <selection activeCell="J31" sqref="J31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388" t="s">
        <v>43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</row>
    <row r="2" spans="1:27" ht="18.75" x14ac:dyDescent="0.3">
      <c r="A2" s="1"/>
    </row>
    <row r="3" spans="1:27" ht="16.5" thickBot="1" x14ac:dyDescent="0.3">
      <c r="A3" s="59" t="s">
        <v>23</v>
      </c>
    </row>
    <row r="4" spans="1:27" x14ac:dyDescent="0.25">
      <c r="A4" s="56" t="s">
        <v>0</v>
      </c>
      <c r="B4" s="396" t="s">
        <v>16</v>
      </c>
      <c r="C4" s="396"/>
      <c r="D4" s="396"/>
      <c r="E4" s="396" t="s">
        <v>17</v>
      </c>
      <c r="F4" s="396"/>
      <c r="G4" s="396"/>
      <c r="H4" s="208" t="s">
        <v>14</v>
      </c>
      <c r="I4" s="396" t="s">
        <v>15</v>
      </c>
      <c r="J4" s="396"/>
      <c r="K4" s="51" t="s">
        <v>1</v>
      </c>
    </row>
    <row r="5" spans="1:27" x14ac:dyDescent="0.25">
      <c r="A5" s="52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1" t="s">
        <v>3</v>
      </c>
      <c r="J5" s="31" t="s">
        <v>4</v>
      </c>
      <c r="K5" s="33"/>
    </row>
    <row r="6" spans="1:27" x14ac:dyDescent="0.25">
      <c r="A6" s="54">
        <v>43011</v>
      </c>
      <c r="B6" s="8">
        <v>0</v>
      </c>
      <c r="C6" s="8">
        <v>0</v>
      </c>
      <c r="D6" s="8">
        <v>0</v>
      </c>
      <c r="E6" s="8">
        <v>0</v>
      </c>
      <c r="F6" s="8">
        <v>1</v>
      </c>
      <c r="G6" s="8">
        <v>0</v>
      </c>
      <c r="H6" s="8">
        <v>8</v>
      </c>
      <c r="I6" s="8" t="s">
        <v>64</v>
      </c>
      <c r="J6" s="8" t="s">
        <v>64</v>
      </c>
      <c r="K6" s="19">
        <v>0</v>
      </c>
    </row>
    <row r="7" spans="1:27" x14ac:dyDescent="0.25">
      <c r="A7" s="54">
        <v>43014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 t="s">
        <v>64</v>
      </c>
      <c r="J7" s="8" t="s">
        <v>64</v>
      </c>
      <c r="K7" s="19">
        <v>0</v>
      </c>
    </row>
    <row r="8" spans="1:27" x14ac:dyDescent="0.25">
      <c r="A8" s="54">
        <v>43018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4</v>
      </c>
      <c r="I8" s="8" t="s">
        <v>64</v>
      </c>
      <c r="J8" s="8" t="s">
        <v>64</v>
      </c>
      <c r="K8" s="19">
        <v>0</v>
      </c>
    </row>
    <row r="9" spans="1:27" x14ac:dyDescent="0.25">
      <c r="A9" s="54">
        <v>43021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 t="s">
        <v>64</v>
      </c>
      <c r="J9" s="8" t="s">
        <v>64</v>
      </c>
      <c r="K9" s="19">
        <v>0</v>
      </c>
    </row>
    <row r="10" spans="1:27" x14ac:dyDescent="0.25">
      <c r="A10" s="54">
        <v>43024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 t="s">
        <v>64</v>
      </c>
      <c r="J10" s="8" t="s">
        <v>64</v>
      </c>
      <c r="K10" s="19">
        <v>0</v>
      </c>
      <c r="L10" s="218"/>
      <c r="M10" s="218"/>
      <c r="N10" s="218"/>
      <c r="O10" s="218"/>
      <c r="P10" s="218"/>
      <c r="Q10" s="218"/>
      <c r="R10" s="218"/>
    </row>
    <row r="11" spans="1:27" x14ac:dyDescent="0.25">
      <c r="A11" s="54">
        <v>43027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11</v>
      </c>
      <c r="I11" s="8" t="s">
        <v>64</v>
      </c>
      <c r="J11" s="8" t="s">
        <v>64</v>
      </c>
      <c r="K11" s="19">
        <v>0</v>
      </c>
      <c r="L11" s="218"/>
      <c r="M11" s="218"/>
      <c r="N11" s="218"/>
      <c r="O11" s="218"/>
      <c r="P11" s="218"/>
      <c r="Q11" s="218"/>
      <c r="R11" s="218"/>
    </row>
    <row r="12" spans="1:27" x14ac:dyDescent="0.25">
      <c r="A12" s="54">
        <v>43032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8</v>
      </c>
      <c r="I12" s="8" t="s">
        <v>64</v>
      </c>
      <c r="J12" s="8" t="s">
        <v>64</v>
      </c>
      <c r="K12" s="19">
        <v>0</v>
      </c>
    </row>
    <row r="13" spans="1:27" x14ac:dyDescent="0.25">
      <c r="A13" s="55">
        <v>43035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7">
        <v>0</v>
      </c>
      <c r="H13" s="17">
        <v>0</v>
      </c>
      <c r="I13" s="8" t="s">
        <v>64</v>
      </c>
      <c r="J13" s="8" t="s">
        <v>64</v>
      </c>
      <c r="K13" s="19">
        <v>0</v>
      </c>
    </row>
    <row r="14" spans="1:27" x14ac:dyDescent="0.25">
      <c r="A14" s="55">
        <v>43039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7">
        <v>0</v>
      </c>
      <c r="H14" s="17">
        <v>0</v>
      </c>
      <c r="I14" s="8" t="s">
        <v>64</v>
      </c>
      <c r="J14" s="8" t="s">
        <v>64</v>
      </c>
      <c r="K14" s="27">
        <v>0</v>
      </c>
    </row>
    <row r="15" spans="1:27" x14ac:dyDescent="0.25">
      <c r="A15" s="54"/>
      <c r="B15" s="8"/>
      <c r="C15" s="8"/>
      <c r="D15" s="8"/>
      <c r="E15" s="8"/>
      <c r="F15" s="8"/>
      <c r="G15" s="8"/>
      <c r="H15" s="8"/>
      <c r="I15" s="8"/>
      <c r="J15" s="8"/>
      <c r="K15" s="19"/>
    </row>
    <row r="16" spans="1:27" x14ac:dyDescent="0.25">
      <c r="A16" s="54"/>
      <c r="B16" s="8"/>
      <c r="C16" s="8"/>
      <c r="D16" s="8"/>
      <c r="E16" s="8"/>
      <c r="F16" s="8"/>
      <c r="G16" s="8"/>
      <c r="H16" s="8"/>
      <c r="I16" s="8"/>
      <c r="J16" s="8"/>
      <c r="K16" s="19"/>
    </row>
    <row r="17" spans="1:27" x14ac:dyDescent="0.25">
      <c r="A17" s="54"/>
      <c r="B17" s="8"/>
      <c r="C17" s="8"/>
      <c r="D17" s="8"/>
      <c r="E17" s="8"/>
      <c r="F17" s="8"/>
      <c r="G17" s="8"/>
      <c r="H17" s="8"/>
      <c r="I17" s="8"/>
      <c r="J17" s="8"/>
      <c r="K17" s="19"/>
    </row>
    <row r="18" spans="1:27" ht="15.75" thickBot="1" x14ac:dyDescent="0.3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6"/>
    </row>
    <row r="19" spans="1:27" ht="15.75" thickBot="1" x14ac:dyDescent="0.3">
      <c r="A19" s="32" t="s">
        <v>33</v>
      </c>
      <c r="B19" s="29">
        <f t="shared" ref="B19:K19" si="0">SUM(B6:B18)</f>
        <v>0</v>
      </c>
      <c r="C19" s="29">
        <f t="shared" si="0"/>
        <v>0</v>
      </c>
      <c r="D19" s="29">
        <f t="shared" si="0"/>
        <v>0</v>
      </c>
      <c r="E19" s="29">
        <f t="shared" si="0"/>
        <v>0</v>
      </c>
      <c r="F19" s="29">
        <f t="shared" si="0"/>
        <v>1</v>
      </c>
      <c r="G19" s="29">
        <f t="shared" si="0"/>
        <v>0</v>
      </c>
      <c r="H19" s="29">
        <f t="shared" si="0"/>
        <v>31</v>
      </c>
      <c r="I19" s="29">
        <f t="shared" si="0"/>
        <v>0</v>
      </c>
      <c r="J19" s="29">
        <f t="shared" si="0"/>
        <v>0</v>
      </c>
      <c r="K19" s="30">
        <f t="shared" si="0"/>
        <v>0</v>
      </c>
    </row>
    <row r="20" spans="1:27" x14ac:dyDescent="0.2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3"/>
    </row>
    <row r="21" spans="1:27" x14ac:dyDescent="0.25">
      <c r="A21" s="74"/>
      <c r="B21" s="58"/>
      <c r="C21" s="58"/>
      <c r="D21" s="58"/>
      <c r="E21" s="58"/>
      <c r="F21" s="58"/>
      <c r="G21" s="58"/>
      <c r="H21" s="58"/>
      <c r="I21" s="58"/>
      <c r="J21" s="58"/>
      <c r="K21" s="75"/>
    </row>
    <row r="22" spans="1:27" x14ac:dyDescent="0.25">
      <c r="A22" s="127"/>
      <c r="B22" s="57"/>
      <c r="C22" s="57"/>
      <c r="D22" s="57"/>
      <c r="E22" s="57"/>
      <c r="F22" s="57"/>
      <c r="G22" s="57"/>
      <c r="H22" s="57"/>
      <c r="I22" s="57"/>
      <c r="J22" s="57"/>
      <c r="K22" s="67"/>
    </row>
    <row r="23" spans="1:27" x14ac:dyDescent="0.25">
      <c r="A23" s="74"/>
      <c r="B23" s="58"/>
      <c r="C23" s="58"/>
      <c r="D23" s="58"/>
      <c r="E23" s="58"/>
      <c r="F23" s="58"/>
      <c r="G23" s="58"/>
      <c r="H23" s="58"/>
      <c r="I23" s="58"/>
      <c r="J23" s="58"/>
      <c r="K23" s="75"/>
    </row>
    <row r="24" spans="1:27" ht="15.75" thickBot="1" x14ac:dyDescent="0.3">
      <c r="A24" s="68" t="s">
        <v>38</v>
      </c>
      <c r="B24" s="69"/>
      <c r="C24" s="69"/>
      <c r="D24" s="69"/>
      <c r="E24" s="69"/>
      <c r="F24" s="69"/>
      <c r="G24" s="69"/>
      <c r="H24" s="69"/>
      <c r="I24" s="69"/>
      <c r="J24" s="69"/>
      <c r="K24" s="70"/>
    </row>
    <row r="25" spans="1:2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27" ht="16.5" thickBot="1" x14ac:dyDescent="0.3">
      <c r="A26" s="59" t="s">
        <v>24</v>
      </c>
    </row>
    <row r="27" spans="1:27" x14ac:dyDescent="0.25">
      <c r="A27" s="400" t="s">
        <v>52</v>
      </c>
      <c r="B27" s="401"/>
      <c r="C27" s="401"/>
      <c r="D27" s="401"/>
      <c r="E27" s="402"/>
      <c r="G27" s="403" t="s">
        <v>53</v>
      </c>
      <c r="H27" s="404"/>
      <c r="I27" s="404"/>
      <c r="J27" s="404"/>
      <c r="K27" s="405"/>
      <c r="M27" s="383" t="s">
        <v>51</v>
      </c>
      <c r="N27" s="384"/>
      <c r="O27" s="384"/>
      <c r="P27" s="384"/>
      <c r="Q27" s="384"/>
      <c r="R27" s="384"/>
      <c r="S27" s="385"/>
      <c r="U27" s="383" t="s">
        <v>54</v>
      </c>
      <c r="V27" s="384"/>
      <c r="W27" s="384"/>
      <c r="X27" s="384"/>
      <c r="Y27" s="384"/>
      <c r="Z27" s="384"/>
      <c r="AA27" s="385"/>
    </row>
    <row r="28" spans="1:27" x14ac:dyDescent="0.25">
      <c r="A28" s="77" t="s">
        <v>6</v>
      </c>
      <c r="B28" s="11" t="s">
        <v>3</v>
      </c>
      <c r="C28" s="11" t="s">
        <v>4</v>
      </c>
      <c r="D28" s="11" t="s">
        <v>47</v>
      </c>
      <c r="E28" s="78" t="s">
        <v>48</v>
      </c>
      <c r="G28" s="82" t="s">
        <v>6</v>
      </c>
      <c r="H28" s="11" t="s">
        <v>3</v>
      </c>
      <c r="I28" s="78" t="s">
        <v>4</v>
      </c>
      <c r="J28" s="11" t="s">
        <v>47</v>
      </c>
      <c r="K28" s="78" t="s">
        <v>48</v>
      </c>
      <c r="M28" s="114" t="s">
        <v>0</v>
      </c>
      <c r="N28" s="386" t="s">
        <v>16</v>
      </c>
      <c r="O28" s="386"/>
      <c r="P28" s="386"/>
      <c r="Q28" s="386" t="s">
        <v>17</v>
      </c>
      <c r="R28" s="386"/>
      <c r="S28" s="387"/>
      <c r="U28" s="114" t="s">
        <v>0</v>
      </c>
      <c r="V28" s="386" t="s">
        <v>16</v>
      </c>
      <c r="W28" s="386"/>
      <c r="X28" s="386"/>
      <c r="Y28" s="386" t="s">
        <v>17</v>
      </c>
      <c r="Z28" s="386"/>
      <c r="AA28" s="387"/>
    </row>
    <row r="29" spans="1:27" x14ac:dyDescent="0.25">
      <c r="A29" s="54" t="s">
        <v>75</v>
      </c>
      <c r="B29" s="76"/>
      <c r="C29" s="76"/>
      <c r="D29" s="18"/>
      <c r="E29" s="24"/>
      <c r="F29" s="22"/>
      <c r="G29" s="54">
        <v>43011</v>
      </c>
      <c r="H29" s="76">
        <v>3</v>
      </c>
      <c r="I29" s="219">
        <v>5</v>
      </c>
      <c r="J29" s="18"/>
      <c r="K29" s="24"/>
      <c r="M29" s="52"/>
      <c r="N29" s="31" t="s">
        <v>3</v>
      </c>
      <c r="O29" s="31" t="s">
        <v>4</v>
      </c>
      <c r="P29" s="31" t="s">
        <v>5</v>
      </c>
      <c r="Q29" s="31" t="s">
        <v>3</v>
      </c>
      <c r="R29" s="31" t="s">
        <v>4</v>
      </c>
      <c r="S29" s="33" t="s">
        <v>5</v>
      </c>
      <c r="U29" s="52"/>
      <c r="V29" s="31" t="s">
        <v>3</v>
      </c>
      <c r="W29" s="31" t="s">
        <v>4</v>
      </c>
      <c r="X29" s="31" t="s">
        <v>5</v>
      </c>
      <c r="Y29" s="31" t="s">
        <v>3</v>
      </c>
      <c r="Z29" s="31" t="s">
        <v>4</v>
      </c>
      <c r="AA29" s="33" t="s">
        <v>5</v>
      </c>
    </row>
    <row r="30" spans="1:27" x14ac:dyDescent="0.25">
      <c r="A30" s="54"/>
      <c r="B30" s="76"/>
      <c r="C30" s="76"/>
      <c r="D30" s="18"/>
      <c r="E30" s="24"/>
      <c r="F30" s="22"/>
      <c r="G30" s="54">
        <v>43018</v>
      </c>
      <c r="H30" s="76">
        <v>1</v>
      </c>
      <c r="I30" s="219">
        <v>3</v>
      </c>
      <c r="J30" s="18"/>
      <c r="K30" s="24"/>
      <c r="M30" s="54" t="s">
        <v>76</v>
      </c>
      <c r="N30" s="8"/>
      <c r="O30" s="8"/>
      <c r="P30" s="8"/>
      <c r="Q30" s="8"/>
      <c r="R30" s="8"/>
      <c r="S30" s="19"/>
      <c r="U30" s="54"/>
      <c r="V30" s="8"/>
      <c r="W30" s="8"/>
      <c r="X30" s="8"/>
      <c r="Y30" s="8"/>
      <c r="Z30" s="8"/>
      <c r="AA30" s="19"/>
    </row>
    <row r="31" spans="1:27" x14ac:dyDescent="0.25">
      <c r="A31" s="54"/>
      <c r="B31" s="76"/>
      <c r="C31" s="76"/>
      <c r="D31" s="18"/>
      <c r="E31" s="24"/>
      <c r="F31" s="22"/>
      <c r="G31" s="54">
        <v>43027</v>
      </c>
      <c r="H31" s="76">
        <v>3</v>
      </c>
      <c r="I31" s="219">
        <v>8</v>
      </c>
      <c r="J31" s="18"/>
      <c r="K31" s="24"/>
      <c r="M31" s="54"/>
      <c r="N31" s="8"/>
      <c r="O31" s="8"/>
      <c r="P31" s="8"/>
      <c r="Q31" s="8"/>
      <c r="R31" s="8"/>
      <c r="S31" s="19"/>
      <c r="U31" s="54"/>
      <c r="V31" s="8"/>
      <c r="W31" s="8"/>
      <c r="X31" s="8"/>
      <c r="Y31" s="8"/>
      <c r="Z31" s="8"/>
      <c r="AA31" s="19"/>
    </row>
    <row r="32" spans="1:27" x14ac:dyDescent="0.25">
      <c r="A32" s="54"/>
      <c r="B32" s="76"/>
      <c r="C32" s="76"/>
      <c r="D32" s="18"/>
      <c r="E32" s="24"/>
      <c r="F32" s="22"/>
      <c r="G32" s="54">
        <v>43032</v>
      </c>
      <c r="H32" s="76">
        <v>4</v>
      </c>
      <c r="I32" s="219">
        <v>4</v>
      </c>
      <c r="J32" s="18"/>
      <c r="K32" s="24"/>
      <c r="M32" s="54"/>
      <c r="N32" s="8"/>
      <c r="O32" s="8"/>
      <c r="P32" s="8"/>
      <c r="Q32" s="8"/>
      <c r="R32" s="8"/>
      <c r="S32" s="19"/>
      <c r="U32" s="54"/>
      <c r="V32" s="8"/>
      <c r="W32" s="8"/>
      <c r="X32" s="8"/>
      <c r="Y32" s="8"/>
      <c r="Z32" s="8"/>
      <c r="AA32" s="19"/>
    </row>
    <row r="33" spans="1:27" x14ac:dyDescent="0.25">
      <c r="A33" s="54"/>
      <c r="B33" s="76"/>
      <c r="C33" s="76"/>
      <c r="D33" s="18"/>
      <c r="E33" s="24"/>
      <c r="F33" s="22"/>
      <c r="G33" s="54"/>
      <c r="H33" s="76"/>
      <c r="I33" s="219"/>
      <c r="J33" s="18"/>
      <c r="K33" s="24"/>
      <c r="M33" s="54"/>
      <c r="N33" s="8"/>
      <c r="O33" s="8"/>
      <c r="P33" s="8"/>
      <c r="Q33" s="8"/>
      <c r="R33" s="8"/>
      <c r="S33" s="19"/>
      <c r="U33" s="54"/>
      <c r="V33" s="8"/>
      <c r="W33" s="8"/>
      <c r="X33" s="8"/>
      <c r="Y33" s="8"/>
      <c r="Z33" s="8"/>
      <c r="AA33" s="19"/>
    </row>
    <row r="34" spans="1:27" ht="15.75" thickBot="1" x14ac:dyDescent="0.3">
      <c r="A34" s="54"/>
      <c r="B34" s="76"/>
      <c r="C34" s="76"/>
      <c r="D34" s="201"/>
      <c r="E34" s="24"/>
      <c r="F34" s="22"/>
      <c r="G34" s="220"/>
      <c r="H34" s="186"/>
      <c r="I34" s="221"/>
      <c r="J34" s="18"/>
      <c r="K34" s="24"/>
      <c r="M34" s="204" t="s">
        <v>33</v>
      </c>
      <c r="N34" s="205">
        <f t="shared" ref="N34:S34" si="1">SUM(N27:N33)</f>
        <v>0</v>
      </c>
      <c r="O34" s="205">
        <f t="shared" si="1"/>
        <v>0</v>
      </c>
      <c r="P34" s="205">
        <f t="shared" si="1"/>
        <v>0</v>
      </c>
      <c r="Q34" s="205">
        <f t="shared" si="1"/>
        <v>0</v>
      </c>
      <c r="R34" s="205">
        <f t="shared" si="1"/>
        <v>0</v>
      </c>
      <c r="S34" s="20">
        <f t="shared" si="1"/>
        <v>0</v>
      </c>
      <c r="U34" s="204" t="s">
        <v>33</v>
      </c>
      <c r="V34" s="205">
        <f t="shared" ref="V34:AA34" si="2">SUM(V27:V33)</f>
        <v>0</v>
      </c>
      <c r="W34" s="205">
        <f t="shared" si="2"/>
        <v>0</v>
      </c>
      <c r="X34" s="205">
        <f t="shared" si="2"/>
        <v>0</v>
      </c>
      <c r="Y34" s="205">
        <f t="shared" si="2"/>
        <v>0</v>
      </c>
      <c r="Z34" s="205">
        <f t="shared" si="2"/>
        <v>0</v>
      </c>
      <c r="AA34" s="20">
        <f t="shared" si="2"/>
        <v>0</v>
      </c>
    </row>
    <row r="35" spans="1:27" x14ac:dyDescent="0.25">
      <c r="A35" s="54"/>
      <c r="B35" s="76"/>
      <c r="C35" s="76"/>
      <c r="D35" s="76"/>
      <c r="E35" s="24"/>
      <c r="F35" s="22"/>
      <c r="G35" s="54"/>
      <c r="H35" s="76"/>
      <c r="I35" s="79"/>
      <c r="J35" s="18"/>
      <c r="K35" s="24"/>
    </row>
    <row r="36" spans="1:27" x14ac:dyDescent="0.25">
      <c r="A36" s="54"/>
      <c r="B36" s="76"/>
      <c r="C36" s="76"/>
      <c r="D36" s="76"/>
      <c r="E36" s="24"/>
      <c r="F36" s="22"/>
      <c r="G36" s="54"/>
      <c r="H36" s="76"/>
      <c r="I36" s="79"/>
      <c r="J36" s="18"/>
      <c r="K36" s="24"/>
    </row>
    <row r="37" spans="1:27" ht="15.75" thickBot="1" x14ac:dyDescent="0.3">
      <c r="A37" s="55"/>
      <c r="B37" s="184"/>
      <c r="C37" s="184"/>
      <c r="D37" s="184"/>
      <c r="E37" s="200"/>
      <c r="F37" s="22"/>
      <c r="G37" s="220"/>
      <c r="H37" s="186"/>
      <c r="I37" s="221"/>
      <c r="J37" s="18"/>
      <c r="K37" s="24"/>
    </row>
    <row r="38" spans="1:27" ht="15.75" thickBot="1" x14ac:dyDescent="0.3">
      <c r="A38" s="80" t="s">
        <v>33</v>
      </c>
      <c r="B38" s="81">
        <f>SUM(B29:B37)</f>
        <v>0</v>
      </c>
      <c r="C38" s="81">
        <f>SUM(C29:C37)</f>
        <v>0</v>
      </c>
      <c r="D38" s="81">
        <f>SUM(D29:D37)</f>
        <v>0</v>
      </c>
      <c r="E38" s="199" t="e">
        <f>D38/(B38+C38)</f>
        <v>#DIV/0!</v>
      </c>
      <c r="F38" s="22"/>
      <c r="G38" s="222" t="s">
        <v>33</v>
      </c>
      <c r="H38" s="223">
        <f>SUM(H29:H30)</f>
        <v>4</v>
      </c>
      <c r="I38" s="224">
        <f>SUM(I29:I30)</f>
        <v>8</v>
      </c>
      <c r="J38" s="135">
        <f>SUM(J29:J30)</f>
        <v>0</v>
      </c>
      <c r="K38" s="199">
        <f>J38/(H38+I38)</f>
        <v>0</v>
      </c>
    </row>
    <row r="39" spans="1:27" x14ac:dyDescent="0.25">
      <c r="A39" s="202"/>
      <c r="B39" s="203"/>
      <c r="C39" s="203"/>
      <c r="D39" s="203"/>
      <c r="E39" s="198"/>
      <c r="F39" s="22"/>
      <c r="G39" s="137"/>
      <c r="H39" s="138"/>
      <c r="I39" s="132"/>
      <c r="J39" s="132"/>
      <c r="K39" s="198"/>
    </row>
    <row r="40" spans="1:27" ht="15.75" thickBot="1" x14ac:dyDescent="0.3">
      <c r="A40" s="136" t="s">
        <v>38</v>
      </c>
      <c r="B40" s="99"/>
      <c r="C40" s="99"/>
      <c r="D40" s="99"/>
      <c r="E40" s="195"/>
      <c r="F40" s="22"/>
      <c r="G40" s="136" t="s">
        <v>38</v>
      </c>
      <c r="H40" s="99"/>
      <c r="I40" s="113"/>
      <c r="J40" s="113"/>
      <c r="K40" s="195"/>
    </row>
    <row r="41" spans="1:27" x14ac:dyDescent="0.25">
      <c r="A41" s="133"/>
      <c r="B41" s="134"/>
      <c r="C41" s="134"/>
      <c r="D41" s="22"/>
      <c r="E41" s="133"/>
      <c r="F41" s="134"/>
      <c r="G41" s="134"/>
    </row>
    <row r="43" spans="1:27" ht="16.5" thickBot="1" x14ac:dyDescent="0.3">
      <c r="A43" s="59" t="s">
        <v>22</v>
      </c>
    </row>
    <row r="44" spans="1:27" x14ac:dyDescent="0.25">
      <c r="A44" s="83" t="s">
        <v>26</v>
      </c>
      <c r="B44" s="84"/>
      <c r="C44" s="85"/>
      <c r="D44" s="15"/>
      <c r="E44" s="397" t="s">
        <v>27</v>
      </c>
      <c r="F44" s="398"/>
      <c r="G44" s="399"/>
      <c r="I44" s="393" t="s">
        <v>19</v>
      </c>
      <c r="J44" s="394"/>
      <c r="K44" s="395"/>
      <c r="M44" s="393" t="s">
        <v>20</v>
      </c>
      <c r="N44" s="394"/>
      <c r="O44" s="395"/>
    </row>
    <row r="45" spans="1:27" x14ac:dyDescent="0.25">
      <c r="A45" s="35" t="s">
        <v>0</v>
      </c>
      <c r="B45" s="12" t="s">
        <v>9</v>
      </c>
      <c r="C45" s="36" t="s">
        <v>13</v>
      </c>
      <c r="D45" s="38"/>
      <c r="E45" s="35" t="s">
        <v>0</v>
      </c>
      <c r="F45" s="12" t="s">
        <v>9</v>
      </c>
      <c r="G45" s="36" t="s">
        <v>13</v>
      </c>
      <c r="I45" s="35" t="s">
        <v>0</v>
      </c>
      <c r="J45" s="12"/>
      <c r="K45" s="42" t="s">
        <v>13</v>
      </c>
      <c r="M45" s="35" t="s">
        <v>0</v>
      </c>
      <c r="N45" s="12" t="s">
        <v>9</v>
      </c>
      <c r="O45" s="42" t="s">
        <v>13</v>
      </c>
    </row>
    <row r="46" spans="1:27" ht="15.75" thickBot="1" x14ac:dyDescent="0.3">
      <c r="A46" s="54">
        <v>43011</v>
      </c>
      <c r="B46" s="207" t="s">
        <v>77</v>
      </c>
      <c r="C46" s="37">
        <v>1</v>
      </c>
      <c r="D46" s="39"/>
      <c r="E46" s="54"/>
      <c r="F46" s="207"/>
      <c r="G46" s="37"/>
      <c r="I46" s="54"/>
      <c r="J46" s="43"/>
      <c r="K46" s="27"/>
      <c r="M46" s="390" t="s">
        <v>46</v>
      </c>
      <c r="N46" s="391"/>
      <c r="O46" s="392"/>
    </row>
    <row r="47" spans="1:27" ht="15.75" thickBot="1" x14ac:dyDescent="0.3">
      <c r="A47" s="54"/>
      <c r="B47" s="207"/>
      <c r="C47" s="37"/>
      <c r="D47" s="39"/>
      <c r="E47" s="54"/>
      <c r="F47" s="207"/>
      <c r="G47" s="37"/>
      <c r="I47" s="54"/>
      <c r="J47" s="5"/>
      <c r="K47" s="19"/>
      <c r="M47" s="28" t="s">
        <v>34</v>
      </c>
      <c r="N47" s="41"/>
      <c r="O47" s="30">
        <f>SUM(O44:O46)</f>
        <v>0</v>
      </c>
    </row>
    <row r="48" spans="1:27" ht="15.75" thickBot="1" x14ac:dyDescent="0.3">
      <c r="A48" s="54"/>
      <c r="B48" s="207"/>
      <c r="C48" s="19"/>
      <c r="D48" s="39"/>
      <c r="E48" s="130" t="s">
        <v>34</v>
      </c>
      <c r="F48" s="131"/>
      <c r="G48" s="126">
        <f>SUM(G46:G47)</f>
        <v>0</v>
      </c>
      <c r="I48" s="54"/>
      <c r="J48" s="2"/>
      <c r="K48" s="19"/>
      <c r="M48" s="119"/>
      <c r="N48" s="97"/>
      <c r="O48" s="132"/>
    </row>
    <row r="49" spans="1:15" x14ac:dyDescent="0.25">
      <c r="A49" s="54"/>
      <c r="B49" s="207"/>
      <c r="C49" s="19"/>
      <c r="D49" s="16"/>
      <c r="E49" s="71"/>
      <c r="F49" s="97"/>
      <c r="G49" s="132"/>
      <c r="I49" s="54"/>
      <c r="J49" s="2"/>
      <c r="K49" s="121"/>
      <c r="M49" s="92"/>
      <c r="N49" s="87"/>
      <c r="O49" s="93"/>
    </row>
    <row r="50" spans="1:15" x14ac:dyDescent="0.25">
      <c r="A50" s="54"/>
      <c r="B50" s="207"/>
      <c r="C50" s="19"/>
      <c r="E50" s="86"/>
      <c r="F50" s="87"/>
      <c r="G50" s="67"/>
      <c r="I50" s="54"/>
      <c r="J50" s="5"/>
      <c r="K50" s="121"/>
      <c r="M50" s="90"/>
      <c r="N50" s="91"/>
      <c r="O50" s="94"/>
    </row>
    <row r="51" spans="1:15" ht="15.75" thickBot="1" x14ac:dyDescent="0.3">
      <c r="A51" s="54"/>
      <c r="B51" s="207"/>
      <c r="C51" s="19"/>
      <c r="E51" s="90"/>
      <c r="F51" s="91"/>
      <c r="G51" s="75"/>
      <c r="I51" s="54"/>
      <c r="J51" s="5"/>
      <c r="K51" s="121"/>
      <c r="M51" s="88"/>
      <c r="N51" s="89"/>
      <c r="O51" s="70"/>
    </row>
    <row r="52" spans="1:15" x14ac:dyDescent="0.25">
      <c r="A52" s="54"/>
      <c r="B52" s="207"/>
      <c r="C52" s="19"/>
      <c r="E52" s="90"/>
      <c r="F52" s="91"/>
      <c r="G52" s="75"/>
      <c r="I52" s="54"/>
      <c r="J52" s="95"/>
      <c r="K52" s="122"/>
      <c r="M52" s="145"/>
      <c r="N52" s="146"/>
      <c r="O52" s="134"/>
    </row>
    <row r="53" spans="1:15" ht="15.75" thickBot="1" x14ac:dyDescent="0.3">
      <c r="A53" s="54"/>
      <c r="B53" s="207"/>
      <c r="C53" s="19"/>
      <c r="E53" s="88"/>
      <c r="F53" s="89"/>
      <c r="G53" s="70"/>
      <c r="I53" s="139"/>
      <c r="J53" s="144"/>
      <c r="K53" s="20"/>
      <c r="M53" s="145"/>
      <c r="N53" s="146"/>
      <c r="O53" s="140"/>
    </row>
    <row r="54" spans="1:15" ht="15.75" thickBot="1" x14ac:dyDescent="0.3">
      <c r="A54" s="54"/>
      <c r="B54" s="207"/>
      <c r="C54" s="19"/>
      <c r="I54" s="142" t="s">
        <v>34</v>
      </c>
      <c r="J54" s="143"/>
      <c r="K54" s="66">
        <f>SUM(K46:K53)</f>
        <v>0</v>
      </c>
    </row>
    <row r="55" spans="1:15" ht="15.75" thickBot="1" x14ac:dyDescent="0.3">
      <c r="A55" s="139"/>
      <c r="B55" s="207"/>
      <c r="C55" s="27"/>
      <c r="I55" s="96"/>
      <c r="J55" s="97"/>
      <c r="K55" s="73"/>
    </row>
    <row r="56" spans="1:15" ht="15.75" thickBot="1" x14ac:dyDescent="0.3">
      <c r="A56" s="40" t="s">
        <v>34</v>
      </c>
      <c r="B56" s="41"/>
      <c r="C56" s="30">
        <f>SUM(C46:C55)</f>
        <v>1</v>
      </c>
      <c r="I56" s="141"/>
      <c r="J56" s="91"/>
      <c r="K56" s="75"/>
    </row>
    <row r="57" spans="1:15" ht="15.75" thickBot="1" x14ac:dyDescent="0.3">
      <c r="A57" s="86"/>
      <c r="B57" s="87"/>
      <c r="C57" s="67"/>
      <c r="I57" s="136"/>
      <c r="J57" s="89"/>
      <c r="K57" s="70"/>
    </row>
    <row r="58" spans="1:15" x14ac:dyDescent="0.25">
      <c r="A58" s="86"/>
      <c r="B58" s="87"/>
      <c r="C58" s="67"/>
    </row>
    <row r="59" spans="1:15" ht="15.75" thickBot="1" x14ac:dyDescent="0.3">
      <c r="A59" s="88"/>
      <c r="B59" s="89"/>
      <c r="C59" s="70"/>
    </row>
  </sheetData>
  <mergeCells count="16">
    <mergeCell ref="U27:AA27"/>
    <mergeCell ref="V28:X28"/>
    <mergeCell ref="Y28:AA28"/>
    <mergeCell ref="A1:AA1"/>
    <mergeCell ref="M46:O46"/>
    <mergeCell ref="M44:O44"/>
    <mergeCell ref="I44:K44"/>
    <mergeCell ref="B4:D4"/>
    <mergeCell ref="E4:G4"/>
    <mergeCell ref="I4:J4"/>
    <mergeCell ref="E44:G44"/>
    <mergeCell ref="A27:E27"/>
    <mergeCell ref="G27:K27"/>
    <mergeCell ref="M27:S27"/>
    <mergeCell ref="N28:P28"/>
    <mergeCell ref="Q28:S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workbookViewId="0">
      <selection activeCell="F20" sqref="F20"/>
    </sheetView>
  </sheetViews>
  <sheetFormatPr defaultRowHeight="15" x14ac:dyDescent="0.25"/>
  <cols>
    <col min="1" max="1" width="16.42578125" customWidth="1"/>
    <col min="2" max="2" width="20" customWidth="1"/>
    <col min="3" max="3" width="17.42578125" customWidth="1"/>
    <col min="4" max="4" width="14.5703125" customWidth="1"/>
    <col min="5" max="5" width="20" customWidth="1"/>
    <col min="6" max="6" width="16.285156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09" t="s">
        <v>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x14ac:dyDescent="0.25">
      <c r="I2" s="3"/>
    </row>
    <row r="3" spans="1:21" ht="16.5" thickBot="1" x14ac:dyDescent="0.3">
      <c r="A3" s="59" t="s">
        <v>8</v>
      </c>
      <c r="C3" s="21" t="s">
        <v>79</v>
      </c>
    </row>
    <row r="4" spans="1:21" x14ac:dyDescent="0.25">
      <c r="A4" s="56" t="s">
        <v>0</v>
      </c>
      <c r="B4" s="396" t="s">
        <v>16</v>
      </c>
      <c r="C4" s="396"/>
      <c r="D4" s="396"/>
      <c r="E4" s="396" t="s">
        <v>17</v>
      </c>
      <c r="F4" s="396"/>
      <c r="G4" s="396"/>
      <c r="H4" s="226" t="s">
        <v>14</v>
      </c>
      <c r="I4" s="51" t="s">
        <v>1</v>
      </c>
    </row>
    <row r="5" spans="1:21" x14ac:dyDescent="0.25">
      <c r="A5" s="63"/>
      <c r="B5" s="4" t="s">
        <v>3</v>
      </c>
      <c r="C5" s="4" t="s">
        <v>4</v>
      </c>
      <c r="D5" s="4" t="s">
        <v>5</v>
      </c>
      <c r="E5" s="4" t="s">
        <v>3</v>
      </c>
      <c r="F5" s="4" t="s">
        <v>4</v>
      </c>
      <c r="G5" s="4" t="s">
        <v>5</v>
      </c>
      <c r="H5" s="4"/>
      <c r="I5" s="24"/>
    </row>
    <row r="6" spans="1:21" x14ac:dyDescent="0.25">
      <c r="A6" s="54">
        <v>43018</v>
      </c>
      <c r="B6" s="8">
        <v>0</v>
      </c>
      <c r="C6" s="8">
        <v>0</v>
      </c>
      <c r="D6" s="8">
        <v>0</v>
      </c>
      <c r="E6" s="8">
        <v>2</v>
      </c>
      <c r="F6" s="8">
        <v>4</v>
      </c>
      <c r="G6" s="8">
        <v>0</v>
      </c>
      <c r="H6" s="8">
        <v>0</v>
      </c>
      <c r="I6" s="19">
        <v>0</v>
      </c>
    </row>
    <row r="7" spans="1:21" x14ac:dyDescent="0.25">
      <c r="A7" s="54"/>
      <c r="B7" s="8"/>
      <c r="C7" s="8"/>
      <c r="D7" s="8"/>
      <c r="E7" s="8"/>
      <c r="F7" s="8"/>
      <c r="G7" s="8"/>
      <c r="H7" s="8"/>
      <c r="I7" s="19"/>
    </row>
    <row r="8" spans="1:21" x14ac:dyDescent="0.25">
      <c r="A8" s="54"/>
      <c r="B8" s="8"/>
      <c r="C8" s="8"/>
      <c r="D8" s="8"/>
      <c r="E8" s="8"/>
      <c r="F8" s="8"/>
      <c r="G8" s="8"/>
      <c r="H8" s="8"/>
      <c r="I8" s="19"/>
    </row>
    <row r="9" spans="1:21" x14ac:dyDescent="0.25">
      <c r="A9" s="54"/>
      <c r="B9" s="8"/>
      <c r="C9" s="8"/>
      <c r="D9" s="8"/>
      <c r="E9" s="8"/>
      <c r="F9" s="8"/>
      <c r="G9" s="8"/>
      <c r="H9" s="8"/>
      <c r="I9" s="19"/>
    </row>
    <row r="10" spans="1:21" x14ac:dyDescent="0.25">
      <c r="A10" s="54"/>
      <c r="B10" s="8"/>
      <c r="C10" s="8"/>
      <c r="D10" s="8"/>
      <c r="E10" s="8"/>
      <c r="F10" s="8"/>
      <c r="G10" s="8"/>
      <c r="H10" s="8"/>
      <c r="I10" s="19"/>
    </row>
    <row r="11" spans="1:21" x14ac:dyDescent="0.25">
      <c r="A11" s="54"/>
      <c r="B11" s="8"/>
      <c r="C11" s="8"/>
      <c r="D11" s="8"/>
      <c r="E11" s="8"/>
      <c r="F11" s="8"/>
      <c r="G11" s="8"/>
      <c r="H11" s="8"/>
      <c r="I11" s="19"/>
    </row>
    <row r="12" spans="1:21" ht="15.75" thickBot="1" x14ac:dyDescent="0.3">
      <c r="A12" s="55"/>
      <c r="B12" s="17"/>
      <c r="C12" s="17"/>
      <c r="D12" s="17"/>
      <c r="E12" s="17"/>
      <c r="F12" s="17"/>
      <c r="G12" s="17"/>
      <c r="H12" s="17"/>
      <c r="I12" s="27"/>
    </row>
    <row r="13" spans="1:21" ht="15.75" thickBot="1" x14ac:dyDescent="0.3">
      <c r="A13" s="225"/>
      <c r="B13" s="125"/>
      <c r="C13" s="125"/>
      <c r="D13" s="125"/>
      <c r="E13" s="125"/>
      <c r="F13" s="125"/>
      <c r="G13" s="125"/>
      <c r="H13" s="125"/>
      <c r="I13" s="126"/>
    </row>
    <row r="14" spans="1:21" ht="15.75" thickBot="1" x14ac:dyDescent="0.3">
      <c r="A14" s="148" t="s">
        <v>33</v>
      </c>
      <c r="B14" s="125">
        <f>SUM(B7:B13)</f>
        <v>0</v>
      </c>
      <c r="C14" s="125">
        <f>SUM(C7:C13)</f>
        <v>0</v>
      </c>
      <c r="D14" s="125">
        <f t="shared" ref="D14" si="0">SUM(D7:D13)</f>
        <v>0</v>
      </c>
      <c r="E14" s="125">
        <f>SUM(E6:E13)</f>
        <v>2</v>
      </c>
      <c r="F14" s="125">
        <f>SUM(F6:F13)</f>
        <v>4</v>
      </c>
      <c r="G14" s="125">
        <f t="shared" ref="G14" si="1">SUM(G7:G13)</f>
        <v>0</v>
      </c>
      <c r="H14" s="125">
        <f>SUM(H7:H13)</f>
        <v>0</v>
      </c>
      <c r="I14" s="126">
        <f t="shared" ref="I14" si="2">SUM(I7:I13)</f>
        <v>0</v>
      </c>
    </row>
    <row r="15" spans="1:21" x14ac:dyDescent="0.25">
      <c r="A15" s="119" t="s">
        <v>65</v>
      </c>
      <c r="B15" s="72">
        <v>2376</v>
      </c>
      <c r="C15" s="72">
        <v>3832</v>
      </c>
      <c r="D15" s="72">
        <v>246</v>
      </c>
      <c r="E15" s="72">
        <v>34</v>
      </c>
      <c r="F15" s="72">
        <v>96</v>
      </c>
      <c r="G15" s="72">
        <v>4</v>
      </c>
      <c r="H15" s="72">
        <v>12</v>
      </c>
      <c r="I15" s="73">
        <v>0</v>
      </c>
    </row>
    <row r="16" spans="1:21" ht="15.75" thickBot="1" x14ac:dyDescent="0.3">
      <c r="A16" s="88" t="s">
        <v>38</v>
      </c>
      <c r="B16" s="69">
        <f>SUM(B14:B15)</f>
        <v>2376</v>
      </c>
      <c r="C16" s="69">
        <f>SUM(C14:C15)</f>
        <v>3832</v>
      </c>
      <c r="D16" s="69">
        <f t="shared" ref="D16:I16" si="3">SUM(D14:D15)</f>
        <v>246</v>
      </c>
      <c r="E16" s="69">
        <f t="shared" si="3"/>
        <v>36</v>
      </c>
      <c r="F16" s="69">
        <f t="shared" si="3"/>
        <v>100</v>
      </c>
      <c r="G16" s="69">
        <f t="shared" si="3"/>
        <v>4</v>
      </c>
      <c r="H16" s="69">
        <f t="shared" si="3"/>
        <v>12</v>
      </c>
      <c r="I16" s="70">
        <f t="shared" si="3"/>
        <v>0</v>
      </c>
    </row>
    <row r="17" spans="1:21" x14ac:dyDescent="0.25">
      <c r="A17" s="23"/>
    </row>
    <row r="18" spans="1:21" ht="16.5" thickBot="1" x14ac:dyDescent="0.3">
      <c r="A18" s="59" t="s">
        <v>28</v>
      </c>
      <c r="G18" s="9" t="s">
        <v>55</v>
      </c>
      <c r="K18" s="9" t="s">
        <v>57</v>
      </c>
    </row>
    <row r="19" spans="1:21" x14ac:dyDescent="0.25">
      <c r="A19" s="383" t="s">
        <v>50</v>
      </c>
      <c r="B19" s="384"/>
      <c r="C19" s="384"/>
      <c r="D19" s="384"/>
      <c r="E19" s="206"/>
      <c r="G19" s="403" t="s">
        <v>21</v>
      </c>
      <c r="H19" s="404"/>
      <c r="I19" s="405"/>
      <c r="K19" s="403" t="s">
        <v>21</v>
      </c>
      <c r="L19" s="404"/>
      <c r="M19" s="405"/>
      <c r="O19" s="383" t="s">
        <v>51</v>
      </c>
      <c r="P19" s="384"/>
      <c r="Q19" s="384"/>
      <c r="R19" s="384"/>
      <c r="S19" s="384"/>
      <c r="T19" s="384"/>
      <c r="U19" s="385"/>
    </row>
    <row r="20" spans="1:21" x14ac:dyDescent="0.25">
      <c r="A20" s="50" t="s">
        <v>6</v>
      </c>
      <c r="B20" s="11" t="s">
        <v>3</v>
      </c>
      <c r="C20" s="11" t="s">
        <v>4</v>
      </c>
      <c r="D20" s="11" t="s">
        <v>47</v>
      </c>
      <c r="E20" s="78" t="s">
        <v>48</v>
      </c>
      <c r="G20" s="111" t="s">
        <v>6</v>
      </c>
      <c r="H20" s="110" t="s">
        <v>3</v>
      </c>
      <c r="I20" s="112" t="s">
        <v>4</v>
      </c>
      <c r="K20" s="111" t="s">
        <v>6</v>
      </c>
      <c r="L20" s="110" t="s">
        <v>3</v>
      </c>
      <c r="M20" s="112" t="s">
        <v>4</v>
      </c>
      <c r="O20" s="114" t="s">
        <v>0</v>
      </c>
      <c r="P20" s="227" t="s">
        <v>16</v>
      </c>
      <c r="Q20" s="227"/>
      <c r="R20" s="227"/>
      <c r="S20" s="227" t="s">
        <v>17</v>
      </c>
      <c r="T20" s="227"/>
      <c r="U20" s="228"/>
    </row>
    <row r="21" spans="1:21" ht="15.75" thickBot="1" x14ac:dyDescent="0.3">
      <c r="A21" s="118" t="s">
        <v>80</v>
      </c>
      <c r="B21" s="76">
        <v>0</v>
      </c>
      <c r="C21" s="76">
        <v>0</v>
      </c>
      <c r="D21" s="18">
        <v>0</v>
      </c>
      <c r="E21" s="24"/>
      <c r="G21" s="149" t="s">
        <v>33</v>
      </c>
      <c r="H21" s="76">
        <v>0</v>
      </c>
      <c r="I21" s="79">
        <v>0</v>
      </c>
      <c r="K21" s="149" t="s">
        <v>66</v>
      </c>
      <c r="L21" s="76">
        <v>43</v>
      </c>
      <c r="M21" s="79">
        <v>52</v>
      </c>
      <c r="O21" s="52"/>
      <c r="P21" s="31" t="s">
        <v>3</v>
      </c>
      <c r="Q21" s="31" t="s">
        <v>4</v>
      </c>
      <c r="R21" s="31" t="s">
        <v>5</v>
      </c>
      <c r="S21" s="31" t="s">
        <v>3</v>
      </c>
      <c r="T21" s="31" t="s">
        <v>4</v>
      </c>
      <c r="U21" s="33" t="s">
        <v>5</v>
      </c>
    </row>
    <row r="22" spans="1:21" ht="15.75" thickBot="1" x14ac:dyDescent="0.3">
      <c r="A22" s="187" t="s">
        <v>33</v>
      </c>
      <c r="B22" s="81">
        <f>SUM(B20:B21)</f>
        <v>0</v>
      </c>
      <c r="C22" s="191">
        <f>SUM(C20:C21)</f>
        <v>0</v>
      </c>
      <c r="D22" s="81">
        <f>SUM(D20:D21)</f>
        <v>0</v>
      </c>
      <c r="E22" s="199" t="e">
        <f>D22/(B22+C22)</f>
        <v>#DIV/0!</v>
      </c>
      <c r="G22" s="149" t="s">
        <v>39</v>
      </c>
      <c r="H22" s="76">
        <v>0</v>
      </c>
      <c r="I22" s="79">
        <v>0</v>
      </c>
      <c r="K22" s="149" t="s">
        <v>67</v>
      </c>
      <c r="L22" s="76">
        <v>5</v>
      </c>
      <c r="M22" s="79">
        <v>14</v>
      </c>
      <c r="O22" s="54">
        <v>42989</v>
      </c>
      <c r="P22" s="8">
        <v>166</v>
      </c>
      <c r="Q22" s="8">
        <v>166</v>
      </c>
      <c r="R22" s="8">
        <v>0</v>
      </c>
      <c r="S22" s="8">
        <v>0</v>
      </c>
      <c r="T22" s="8">
        <v>0</v>
      </c>
      <c r="U22" s="19">
        <v>0</v>
      </c>
    </row>
    <row r="23" spans="1:21" ht="15.75" thickBot="1" x14ac:dyDescent="0.3">
      <c r="A23" s="185" t="s">
        <v>68</v>
      </c>
      <c r="B23" s="81">
        <v>483</v>
      </c>
      <c r="C23" s="191">
        <v>436</v>
      </c>
      <c r="D23" s="81">
        <v>11</v>
      </c>
      <c r="E23" s="199">
        <f>D23/(B23+C23)</f>
        <v>1.1969532100108813E-2</v>
      </c>
      <c r="G23" s="150" t="s">
        <v>38</v>
      </c>
      <c r="H23" s="151">
        <f>SUM(H21:H22)</f>
        <v>0</v>
      </c>
      <c r="I23" s="152">
        <f>SUM(I21:I22)</f>
        <v>0</v>
      </c>
      <c r="J23" s="102"/>
      <c r="K23" s="153" t="s">
        <v>38</v>
      </c>
      <c r="L23" s="154">
        <f>SUM(L21:L22)</f>
        <v>48</v>
      </c>
      <c r="M23" s="155">
        <f>SUM(M21:M22)</f>
        <v>66</v>
      </c>
      <c r="O23" s="54">
        <v>42996</v>
      </c>
      <c r="P23" s="8">
        <v>210</v>
      </c>
      <c r="Q23" s="8">
        <v>210</v>
      </c>
      <c r="R23" s="8">
        <v>0</v>
      </c>
      <c r="S23" s="8">
        <v>0</v>
      </c>
      <c r="T23" s="8">
        <v>0</v>
      </c>
      <c r="U23" s="19">
        <v>0</v>
      </c>
    </row>
    <row r="24" spans="1:21" x14ac:dyDescent="0.25">
      <c r="A24" s="181" t="s">
        <v>69</v>
      </c>
      <c r="B24" s="186">
        <v>50</v>
      </c>
      <c r="C24" s="192">
        <v>85</v>
      </c>
      <c r="D24" s="197">
        <v>15</v>
      </c>
      <c r="E24" s="198">
        <f>D24/(B24+C24)</f>
        <v>0.1111111111111111</v>
      </c>
      <c r="O24" s="54">
        <v>43003</v>
      </c>
      <c r="P24" s="8">
        <v>90</v>
      </c>
      <c r="Q24" s="8">
        <v>90</v>
      </c>
      <c r="R24" s="8">
        <v>0</v>
      </c>
      <c r="S24" s="8">
        <v>0</v>
      </c>
      <c r="T24" s="8">
        <v>0</v>
      </c>
      <c r="U24" s="19">
        <v>0</v>
      </c>
    </row>
    <row r="25" spans="1:21" x14ac:dyDescent="0.25">
      <c r="A25" s="181" t="s">
        <v>67</v>
      </c>
      <c r="B25" s="76">
        <v>17</v>
      </c>
      <c r="C25" s="189">
        <v>15</v>
      </c>
      <c r="D25" s="8">
        <v>1</v>
      </c>
      <c r="E25" s="194">
        <f t="shared" ref="E25:E27" si="4">D25/(B25+C25)</f>
        <v>3.125E-2</v>
      </c>
      <c r="O25" s="54"/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19">
        <v>0</v>
      </c>
    </row>
    <row r="26" spans="1:21" ht="15.75" thickBot="1" x14ac:dyDescent="0.3">
      <c r="A26" s="182" t="s">
        <v>66</v>
      </c>
      <c r="B26" s="188">
        <v>184</v>
      </c>
      <c r="C26" s="193">
        <v>204</v>
      </c>
      <c r="D26" s="188">
        <v>24</v>
      </c>
      <c r="E26" s="195">
        <f t="shared" si="4"/>
        <v>6.1855670103092786E-2</v>
      </c>
      <c r="O26" s="204" t="s">
        <v>33</v>
      </c>
      <c r="P26" s="205">
        <f t="shared" ref="P26:U26" si="5">SUM(P19:P25)</f>
        <v>466</v>
      </c>
      <c r="Q26" s="205">
        <f t="shared" si="5"/>
        <v>466</v>
      </c>
      <c r="R26" s="205">
        <f t="shared" si="5"/>
        <v>0</v>
      </c>
      <c r="S26" s="205">
        <f t="shared" si="5"/>
        <v>0</v>
      </c>
      <c r="T26" s="205">
        <f t="shared" si="5"/>
        <v>0</v>
      </c>
      <c r="U26" s="20">
        <f t="shared" si="5"/>
        <v>0</v>
      </c>
    </row>
    <row r="27" spans="1:21" ht="15.75" thickBot="1" x14ac:dyDescent="0.3">
      <c r="A27" s="182" t="s">
        <v>38</v>
      </c>
      <c r="B27" s="188">
        <f>SUM(B23:B26)</f>
        <v>734</v>
      </c>
      <c r="C27" s="193">
        <f>SUM(C23:C26)</f>
        <v>740</v>
      </c>
      <c r="D27" s="188">
        <f>SUM(D24:D26)</f>
        <v>40</v>
      </c>
      <c r="E27" s="195">
        <f t="shared" si="4"/>
        <v>2.7137042062415198E-2</v>
      </c>
    </row>
    <row r="29" spans="1:21" ht="16.5" thickBot="1" x14ac:dyDescent="0.3">
      <c r="A29" s="59" t="s">
        <v>22</v>
      </c>
      <c r="C29" s="21" t="s">
        <v>81</v>
      </c>
    </row>
    <row r="30" spans="1:21" x14ac:dyDescent="0.25">
      <c r="A30" s="229" t="s">
        <v>36</v>
      </c>
      <c r="B30" s="230"/>
      <c r="C30" s="230"/>
      <c r="D30" s="230"/>
      <c r="E30" s="230"/>
      <c r="F30" s="230"/>
      <c r="G30" s="230"/>
      <c r="H30" s="230"/>
      <c r="I30" s="231"/>
      <c r="K30" s="406" t="s">
        <v>31</v>
      </c>
      <c r="L30" s="407"/>
      <c r="M30" s="407"/>
      <c r="N30" s="408"/>
    </row>
    <row r="31" spans="1:21" x14ac:dyDescent="0.25">
      <c r="A31" s="209"/>
      <c r="B31" s="210"/>
      <c r="C31" s="211"/>
      <c r="D31" s="212" t="s">
        <v>16</v>
      </c>
      <c r="E31" s="213"/>
      <c r="F31" s="214"/>
      <c r="G31" s="212" t="s">
        <v>17</v>
      </c>
      <c r="H31" s="213"/>
      <c r="I31" s="215"/>
      <c r="J31" s="44"/>
      <c r="K31" s="53" t="s">
        <v>0</v>
      </c>
      <c r="L31" s="12" t="s">
        <v>29</v>
      </c>
      <c r="M31" s="12" t="s">
        <v>30</v>
      </c>
      <c r="N31" s="13" t="s">
        <v>13</v>
      </c>
    </row>
    <row r="32" spans="1:21" x14ac:dyDescent="0.25">
      <c r="A32" s="35" t="s">
        <v>0</v>
      </c>
      <c r="B32" s="12" t="s">
        <v>56</v>
      </c>
      <c r="C32" s="12" t="s">
        <v>30</v>
      </c>
      <c r="D32" s="12" t="s">
        <v>10</v>
      </c>
      <c r="E32" s="12" t="s">
        <v>11</v>
      </c>
      <c r="F32" s="12" t="s">
        <v>12</v>
      </c>
      <c r="G32" s="12" t="s">
        <v>10</v>
      </c>
      <c r="H32" s="12" t="s">
        <v>11</v>
      </c>
      <c r="I32" s="36" t="s">
        <v>12</v>
      </c>
      <c r="J32" s="3"/>
      <c r="K32" s="232" t="s">
        <v>82</v>
      </c>
      <c r="L32" s="227" t="s">
        <v>7</v>
      </c>
      <c r="M32" s="227" t="s">
        <v>83</v>
      </c>
      <c r="N32" s="6">
        <v>12</v>
      </c>
    </row>
    <row r="33" spans="1:14" x14ac:dyDescent="0.25">
      <c r="A33" s="25">
        <v>43011</v>
      </c>
      <c r="B33" s="116" t="s">
        <v>8</v>
      </c>
      <c r="C33" s="116" t="s">
        <v>84</v>
      </c>
      <c r="D33" s="158">
        <v>21</v>
      </c>
      <c r="E33" s="158">
        <v>26</v>
      </c>
      <c r="F33" s="158">
        <v>0</v>
      </c>
      <c r="G33" s="158">
        <v>0</v>
      </c>
      <c r="H33" s="158">
        <v>0</v>
      </c>
      <c r="I33" s="159">
        <v>0</v>
      </c>
      <c r="J33" s="3"/>
      <c r="K33" s="156"/>
      <c r="L33" s="157"/>
      <c r="M33" s="157"/>
      <c r="N33" s="10"/>
    </row>
    <row r="34" spans="1:14" ht="15.75" thickBot="1" x14ac:dyDescent="0.3">
      <c r="A34" s="25"/>
      <c r="B34" s="116"/>
      <c r="C34" s="116"/>
      <c r="D34" s="158"/>
      <c r="E34" s="158"/>
      <c r="F34" s="158"/>
      <c r="G34" s="158">
        <v>0</v>
      </c>
      <c r="H34" s="158">
        <v>0</v>
      </c>
      <c r="I34" s="159">
        <v>0</v>
      </c>
      <c r="J34" s="3"/>
      <c r="K34" s="156"/>
      <c r="L34" s="157"/>
      <c r="M34" s="157"/>
      <c r="N34" s="10"/>
    </row>
    <row r="35" spans="1:14" ht="15.75" thickBot="1" x14ac:dyDescent="0.3">
      <c r="A35" s="45" t="s">
        <v>33</v>
      </c>
      <c r="B35" s="46"/>
      <c r="C35" s="47"/>
      <c r="D35" s="48">
        <f t="shared" ref="D35:I35" si="6">SUM(D33:D34)</f>
        <v>21</v>
      </c>
      <c r="E35" s="48">
        <f t="shared" si="6"/>
        <v>26</v>
      </c>
      <c r="F35" s="48">
        <f t="shared" si="6"/>
        <v>0</v>
      </c>
      <c r="G35" s="48">
        <f t="shared" si="6"/>
        <v>0</v>
      </c>
      <c r="H35" s="48">
        <f t="shared" si="6"/>
        <v>0</v>
      </c>
      <c r="I35" s="49">
        <f t="shared" si="6"/>
        <v>0</v>
      </c>
    </row>
    <row r="36" spans="1:14" x14ac:dyDescent="0.25">
      <c r="A36" s="164" t="s">
        <v>66</v>
      </c>
      <c r="B36" s="160"/>
      <c r="C36" s="161"/>
      <c r="D36" s="165">
        <v>188</v>
      </c>
      <c r="E36" s="165">
        <v>409</v>
      </c>
      <c r="F36" s="165">
        <v>9</v>
      </c>
      <c r="G36" s="165">
        <v>0</v>
      </c>
      <c r="H36" s="165">
        <v>0</v>
      </c>
      <c r="I36" s="166">
        <v>0</v>
      </c>
    </row>
    <row r="37" spans="1:14" x14ac:dyDescent="0.25">
      <c r="A37" s="90"/>
      <c r="B37" s="12"/>
      <c r="C37" s="61"/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8">
        <v>0</v>
      </c>
    </row>
    <row r="38" spans="1:14" x14ac:dyDescent="0.25">
      <c r="A38" s="90"/>
      <c r="B38" s="12"/>
      <c r="C38" s="61"/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8">
        <v>0</v>
      </c>
    </row>
    <row r="39" spans="1:14" ht="15.75" thickBot="1" x14ac:dyDescent="0.3">
      <c r="A39" s="88" t="s">
        <v>38</v>
      </c>
      <c r="B39" s="162"/>
      <c r="C39" s="163"/>
      <c r="D39" s="169">
        <f>SUM(D35:D38)</f>
        <v>209</v>
      </c>
      <c r="E39" s="169">
        <f t="shared" ref="E39:I39" si="7">SUM(E35:E38)</f>
        <v>435</v>
      </c>
      <c r="F39" s="169">
        <f t="shared" si="7"/>
        <v>9</v>
      </c>
      <c r="G39" s="169">
        <f t="shared" si="7"/>
        <v>0</v>
      </c>
      <c r="H39" s="169">
        <f t="shared" si="7"/>
        <v>0</v>
      </c>
      <c r="I39" s="170">
        <f t="shared" si="7"/>
        <v>0</v>
      </c>
    </row>
  </sheetData>
  <mergeCells count="8">
    <mergeCell ref="K30:N30"/>
    <mergeCell ref="A1:U1"/>
    <mergeCell ref="B4:D4"/>
    <mergeCell ref="E4:G4"/>
    <mergeCell ref="G19:I19"/>
    <mergeCell ref="K19:M19"/>
    <mergeCell ref="A19:D19"/>
    <mergeCell ref="O19:U19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A6" sqref="A6:I9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11" t="s">
        <v>44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179"/>
      <c r="O1" s="179"/>
      <c r="P1" s="179"/>
      <c r="Q1" s="179"/>
      <c r="R1" s="179"/>
      <c r="S1" s="179"/>
      <c r="T1" s="179"/>
      <c r="U1" s="179"/>
      <c r="V1" s="179"/>
    </row>
    <row r="2" spans="1:22" x14ac:dyDescent="0.25"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6.5" thickBot="1" x14ac:dyDescent="0.3">
      <c r="A3" s="59" t="s">
        <v>32</v>
      </c>
      <c r="C3" s="21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56" t="s">
        <v>0</v>
      </c>
      <c r="B4" s="396" t="s">
        <v>16</v>
      </c>
      <c r="C4" s="396"/>
      <c r="D4" s="396"/>
      <c r="E4" s="396" t="s">
        <v>17</v>
      </c>
      <c r="F4" s="396"/>
      <c r="G4" s="396"/>
      <c r="H4" s="217" t="s">
        <v>14</v>
      </c>
      <c r="I4" s="51" t="s">
        <v>37</v>
      </c>
    </row>
    <row r="5" spans="1:22" x14ac:dyDescent="0.25">
      <c r="A5" s="63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3"/>
    </row>
    <row r="6" spans="1:22" x14ac:dyDescent="0.25">
      <c r="A6" s="415" t="s">
        <v>78</v>
      </c>
      <c r="B6" s="416"/>
      <c r="C6" s="416"/>
      <c r="D6" s="416"/>
      <c r="E6" s="416"/>
      <c r="F6" s="416"/>
      <c r="G6" s="416"/>
      <c r="H6" s="416"/>
      <c r="I6" s="417"/>
    </row>
    <row r="7" spans="1:22" x14ac:dyDescent="0.25">
      <c r="A7" s="418"/>
      <c r="B7" s="419"/>
      <c r="C7" s="419"/>
      <c r="D7" s="419"/>
      <c r="E7" s="419"/>
      <c r="F7" s="419"/>
      <c r="G7" s="419"/>
      <c r="H7" s="419"/>
      <c r="I7" s="420"/>
    </row>
    <row r="8" spans="1:22" x14ac:dyDescent="0.25">
      <c r="A8" s="418"/>
      <c r="B8" s="419"/>
      <c r="C8" s="419"/>
      <c r="D8" s="419"/>
      <c r="E8" s="419"/>
      <c r="F8" s="419"/>
      <c r="G8" s="419"/>
      <c r="H8" s="419"/>
      <c r="I8" s="420"/>
    </row>
    <row r="9" spans="1:22" x14ac:dyDescent="0.25">
      <c r="A9" s="421"/>
      <c r="B9" s="422"/>
      <c r="C9" s="422"/>
      <c r="D9" s="422"/>
      <c r="E9" s="422"/>
      <c r="F9" s="422"/>
      <c r="G9" s="422"/>
      <c r="H9" s="422"/>
      <c r="I9" s="423"/>
    </row>
    <row r="10" spans="1:22" x14ac:dyDescent="0.25">
      <c r="A10" s="26"/>
      <c r="B10" s="17"/>
      <c r="C10" s="17"/>
      <c r="D10" s="17"/>
      <c r="E10" s="17"/>
      <c r="F10" s="17"/>
      <c r="G10" s="17"/>
      <c r="H10" s="17"/>
      <c r="I10" s="27"/>
    </row>
    <row r="11" spans="1:22" x14ac:dyDescent="0.25">
      <c r="A11" s="26"/>
      <c r="B11" s="17"/>
      <c r="C11" s="17"/>
      <c r="D11" s="17"/>
      <c r="E11" s="17"/>
      <c r="F11" s="17"/>
      <c r="G11" s="17"/>
      <c r="H11" s="17"/>
      <c r="I11" s="27"/>
    </row>
    <row r="12" spans="1:22" x14ac:dyDescent="0.25">
      <c r="A12" s="26"/>
      <c r="B12" s="17"/>
      <c r="C12" s="17"/>
      <c r="D12" s="17"/>
      <c r="E12" s="17"/>
      <c r="F12" s="17"/>
      <c r="G12" s="17"/>
      <c r="H12" s="17"/>
      <c r="I12" s="27"/>
    </row>
    <row r="13" spans="1:22" ht="15.75" thickBot="1" x14ac:dyDescent="0.3">
      <c r="A13" s="26"/>
      <c r="B13" s="17"/>
      <c r="C13" s="17"/>
      <c r="D13" s="17"/>
      <c r="E13" s="17"/>
      <c r="F13" s="17"/>
      <c r="G13" s="17"/>
      <c r="H13" s="17"/>
      <c r="I13" s="27"/>
    </row>
    <row r="14" spans="1:22" ht="15.75" thickBot="1" x14ac:dyDescent="0.3">
      <c r="A14" s="124" t="s">
        <v>33</v>
      </c>
      <c r="B14" s="125">
        <f>SUM(B6:B13)</f>
        <v>0</v>
      </c>
      <c r="C14" s="125">
        <f t="shared" ref="C14:G14" si="0">SUM(C6:C13)</f>
        <v>0</v>
      </c>
      <c r="D14" s="125">
        <f t="shared" si="0"/>
        <v>0</v>
      </c>
      <c r="E14" s="125">
        <f>SUM(E6:E13)</f>
        <v>0</v>
      </c>
      <c r="F14" s="125">
        <f t="shared" si="0"/>
        <v>0</v>
      </c>
      <c r="G14" s="125">
        <f t="shared" si="0"/>
        <v>0</v>
      </c>
      <c r="H14" s="125">
        <f>SUM(H6:H13)</f>
        <v>0</v>
      </c>
      <c r="I14" s="126">
        <f>SUM(I6:I13)</f>
        <v>0</v>
      </c>
    </row>
    <row r="15" spans="1:22" x14ac:dyDescent="0.25">
      <c r="A15" s="71"/>
      <c r="B15" s="72"/>
      <c r="C15" s="72"/>
      <c r="D15" s="72"/>
      <c r="E15" s="72"/>
      <c r="F15" s="72"/>
      <c r="G15" s="72"/>
      <c r="H15" s="72"/>
      <c r="I15" s="73"/>
    </row>
    <row r="16" spans="1:22" ht="15.75" thickBot="1" x14ac:dyDescent="0.3">
      <c r="A16" s="68" t="s">
        <v>38</v>
      </c>
      <c r="B16" s="69"/>
      <c r="C16" s="69"/>
      <c r="D16" s="69"/>
      <c r="E16" s="69"/>
      <c r="F16" s="69"/>
      <c r="G16" s="69"/>
      <c r="H16" s="69"/>
      <c r="I16" s="70"/>
    </row>
    <row r="18" spans="1:13" ht="16.5" thickBot="1" x14ac:dyDescent="0.3">
      <c r="A18" s="9" t="s">
        <v>70</v>
      </c>
      <c r="F18" s="3"/>
    </row>
    <row r="19" spans="1:13" x14ac:dyDescent="0.25">
      <c r="A19" s="383" t="s">
        <v>50</v>
      </c>
      <c r="B19" s="384"/>
      <c r="C19" s="384"/>
      <c r="D19" s="384"/>
      <c r="E19" s="206"/>
      <c r="G19" s="383" t="s">
        <v>51</v>
      </c>
      <c r="H19" s="384"/>
      <c r="I19" s="384"/>
      <c r="J19" s="384"/>
      <c r="K19" s="384"/>
      <c r="L19" s="384"/>
      <c r="M19" s="385"/>
    </row>
    <row r="20" spans="1:13" x14ac:dyDescent="0.25">
      <c r="A20" s="50" t="s">
        <v>6</v>
      </c>
      <c r="B20" s="11" t="s">
        <v>3</v>
      </c>
      <c r="C20" s="11" t="s">
        <v>4</v>
      </c>
      <c r="D20" s="11" t="s">
        <v>47</v>
      </c>
      <c r="E20" s="78" t="s">
        <v>48</v>
      </c>
      <c r="G20" s="114" t="s">
        <v>0</v>
      </c>
      <c r="H20" s="386" t="s">
        <v>16</v>
      </c>
      <c r="I20" s="386"/>
      <c r="J20" s="386"/>
      <c r="K20" s="386" t="s">
        <v>17</v>
      </c>
      <c r="L20" s="386"/>
      <c r="M20" s="387"/>
    </row>
    <row r="21" spans="1:13" x14ac:dyDescent="0.25">
      <c r="A21" s="118"/>
      <c r="B21" s="76"/>
      <c r="C21" s="76"/>
      <c r="D21" s="18"/>
      <c r="E21" s="24"/>
      <c r="G21" s="52"/>
      <c r="H21" s="31" t="s">
        <v>3</v>
      </c>
      <c r="I21" s="31" t="s">
        <v>4</v>
      </c>
      <c r="J21" s="31" t="s">
        <v>5</v>
      </c>
      <c r="K21" s="31" t="s">
        <v>3</v>
      </c>
      <c r="L21" s="31" t="s">
        <v>4</v>
      </c>
      <c r="M21" s="33" t="s">
        <v>5</v>
      </c>
    </row>
    <row r="22" spans="1:13" ht="15.75" thickBot="1" x14ac:dyDescent="0.3">
      <c r="A22" s="183"/>
      <c r="B22" s="184"/>
      <c r="C22" s="190"/>
      <c r="D22" s="196"/>
      <c r="E22" s="200"/>
      <c r="G22" s="54"/>
      <c r="H22" s="8"/>
      <c r="I22" s="8"/>
      <c r="J22" s="8"/>
      <c r="K22" s="8"/>
      <c r="L22" s="8"/>
      <c r="M22" s="19"/>
    </row>
    <row r="23" spans="1:13" ht="15.75" thickBot="1" x14ac:dyDescent="0.3">
      <c r="A23" s="187" t="s">
        <v>33</v>
      </c>
      <c r="B23" s="81">
        <f>SUM(B21:B22)</f>
        <v>0</v>
      </c>
      <c r="C23" s="191">
        <f>SUM(C21:C22)</f>
        <v>0</v>
      </c>
      <c r="D23" s="81">
        <f>D210</f>
        <v>0</v>
      </c>
      <c r="E23" s="199" t="e">
        <f>D23/(B23+C23)</f>
        <v>#DIV/0!</v>
      </c>
      <c r="G23" s="54"/>
      <c r="H23" s="8"/>
      <c r="I23" s="8"/>
      <c r="J23" s="8"/>
      <c r="K23" s="8"/>
      <c r="L23" s="8"/>
      <c r="M23" s="19"/>
    </row>
    <row r="24" spans="1:13" x14ac:dyDescent="0.25">
      <c r="A24" s="185"/>
      <c r="B24" s="186"/>
      <c r="C24" s="192"/>
      <c r="D24" s="197"/>
      <c r="E24" s="198" t="e">
        <f>D24/(B24+C24)</f>
        <v>#DIV/0!</v>
      </c>
      <c r="G24" s="54"/>
      <c r="H24" s="8"/>
      <c r="I24" s="8"/>
      <c r="J24" s="8"/>
      <c r="K24" s="8"/>
      <c r="L24" s="8"/>
      <c r="M24" s="19"/>
    </row>
    <row r="25" spans="1:13" x14ac:dyDescent="0.25">
      <c r="A25" s="181"/>
      <c r="B25" s="76"/>
      <c r="C25" s="189"/>
      <c r="D25" s="8"/>
      <c r="E25" s="194" t="e">
        <f t="shared" ref="E25" si="1">D25/(B25+C25)</f>
        <v>#DIV/0!</v>
      </c>
      <c r="G25" s="54"/>
      <c r="H25" s="8"/>
      <c r="I25" s="8"/>
      <c r="J25" s="8"/>
      <c r="K25" s="8"/>
      <c r="L25" s="8"/>
      <c r="M25" s="19"/>
    </row>
    <row r="26" spans="1:13" ht="15.75" thickBot="1" x14ac:dyDescent="0.3">
      <c r="A26" s="182" t="s">
        <v>38</v>
      </c>
      <c r="B26" s="188"/>
      <c r="C26" s="193"/>
      <c r="D26" s="188"/>
      <c r="E26" s="195"/>
      <c r="G26" s="204" t="s">
        <v>33</v>
      </c>
      <c r="H26" s="205"/>
      <c r="I26" s="205"/>
      <c r="J26" s="205"/>
      <c r="K26" s="205"/>
      <c r="L26" s="205"/>
      <c r="M26" s="20"/>
    </row>
    <row r="27" spans="1:13" x14ac:dyDescent="0.25">
      <c r="A27" s="180"/>
    </row>
    <row r="29" spans="1:13" ht="16.5" thickBot="1" x14ac:dyDescent="0.3">
      <c r="A29" s="9" t="s">
        <v>22</v>
      </c>
    </row>
    <row r="30" spans="1:13" x14ac:dyDescent="0.25">
      <c r="A30" s="397" t="s">
        <v>71</v>
      </c>
      <c r="B30" s="398"/>
      <c r="C30" s="398"/>
      <c r="D30" s="399"/>
      <c r="E30" s="34"/>
      <c r="F30" s="393" t="s">
        <v>72</v>
      </c>
      <c r="G30" s="394"/>
      <c r="H30" s="394"/>
      <c r="I30" s="395"/>
      <c r="J30" s="101"/>
      <c r="K30" s="413" t="s">
        <v>73</v>
      </c>
      <c r="L30" s="414"/>
    </row>
    <row r="31" spans="1:13" x14ac:dyDescent="0.25">
      <c r="A31" s="103" t="s">
        <v>0</v>
      </c>
      <c r="B31" s="12" t="s">
        <v>3</v>
      </c>
      <c r="C31" s="12" t="s">
        <v>4</v>
      </c>
      <c r="D31" s="33" t="s">
        <v>5</v>
      </c>
      <c r="F31" s="120" t="s">
        <v>0</v>
      </c>
      <c r="G31" s="12" t="s">
        <v>3</v>
      </c>
      <c r="H31" s="12" t="s">
        <v>4</v>
      </c>
      <c r="I31" s="33" t="s">
        <v>5</v>
      </c>
      <c r="J31" s="104"/>
      <c r="K31" s="103" t="s">
        <v>0</v>
      </c>
      <c r="L31" s="36" t="s">
        <v>13</v>
      </c>
    </row>
    <row r="32" spans="1:13" x14ac:dyDescent="0.25">
      <c r="A32" s="25"/>
      <c r="B32" s="7"/>
      <c r="C32" s="62"/>
      <c r="D32" s="19"/>
      <c r="F32" s="114"/>
      <c r="G32" s="7"/>
      <c r="H32" s="8"/>
      <c r="I32" s="19"/>
      <c r="J32" s="16"/>
      <c r="K32" s="177"/>
      <c r="L32" s="19"/>
    </row>
    <row r="33" spans="1:12" x14ac:dyDescent="0.25">
      <c r="A33" s="26"/>
      <c r="B33" s="109"/>
      <c r="C33" s="171"/>
      <c r="D33" s="27"/>
      <c r="F33" s="60"/>
      <c r="G33" s="109"/>
      <c r="H33" s="17"/>
      <c r="I33" s="27"/>
      <c r="J33" s="16"/>
      <c r="K33" s="177"/>
      <c r="L33" s="19"/>
    </row>
    <row r="34" spans="1:12" ht="15.75" thickBot="1" x14ac:dyDescent="0.3">
      <c r="A34" s="26"/>
      <c r="B34" s="105"/>
      <c r="C34" s="105"/>
      <c r="D34" s="27"/>
      <c r="F34" s="114"/>
      <c r="G34" s="7"/>
      <c r="H34" s="8"/>
      <c r="I34" s="19"/>
      <c r="J34" s="16"/>
      <c r="K34" s="177"/>
      <c r="L34" s="19"/>
    </row>
    <row r="35" spans="1:12" ht="15.75" thickBot="1" x14ac:dyDescent="0.3">
      <c r="A35" s="108" t="s">
        <v>33</v>
      </c>
      <c r="B35" s="29">
        <f>SUM(B32:B34)</f>
        <v>0</v>
      </c>
      <c r="C35" s="29">
        <f>SUM(C32:C34)</f>
        <v>0</v>
      </c>
      <c r="D35" s="30">
        <f>SUM(D32:D34)</f>
        <v>0</v>
      </c>
      <c r="F35" s="173"/>
      <c r="G35" s="174"/>
      <c r="H35" s="123"/>
      <c r="I35" s="147"/>
      <c r="J35" s="16"/>
      <c r="K35" s="115"/>
      <c r="L35" s="20"/>
    </row>
    <row r="36" spans="1:12" ht="15.75" thickBot="1" x14ac:dyDescent="0.3">
      <c r="A36" s="172"/>
      <c r="B36" s="57"/>
      <c r="C36" s="57"/>
      <c r="D36" s="67"/>
      <c r="F36" s="175" t="s">
        <v>33</v>
      </c>
      <c r="G36" s="125">
        <f>SUM(G32:G35)</f>
        <v>0</v>
      </c>
      <c r="H36" s="125">
        <f>SUM(H32:H35)</f>
        <v>0</v>
      </c>
      <c r="I36" s="126">
        <f>SUM(I32:I35)</f>
        <v>0</v>
      </c>
      <c r="J36" s="16"/>
      <c r="K36" s="178" t="s">
        <v>34</v>
      </c>
      <c r="L36" s="129">
        <f>SUM(L32:L35)</f>
        <v>0</v>
      </c>
    </row>
    <row r="37" spans="1:12" ht="15.75" thickBot="1" x14ac:dyDescent="0.3">
      <c r="A37" s="98"/>
      <c r="B37" s="69"/>
      <c r="C37" s="69"/>
      <c r="D37" s="69"/>
      <c r="E37" s="102"/>
      <c r="F37" s="176"/>
      <c r="G37" s="72"/>
      <c r="H37" s="72"/>
      <c r="I37" s="73"/>
      <c r="J37" s="102"/>
      <c r="K37" s="176"/>
      <c r="L37" s="132"/>
    </row>
    <row r="38" spans="1:12" ht="15.75" thickBot="1" x14ac:dyDescent="0.3">
      <c r="F38" s="98"/>
      <c r="G38" s="69"/>
      <c r="H38" s="69"/>
      <c r="I38" s="69"/>
      <c r="K38" s="98"/>
      <c r="L38" s="113"/>
    </row>
    <row r="39" spans="1:12" ht="15.75" thickBot="1" x14ac:dyDescent="0.3"/>
    <row r="40" spans="1:12" x14ac:dyDescent="0.25">
      <c r="A40" s="397" t="s">
        <v>74</v>
      </c>
      <c r="B40" s="398"/>
      <c r="C40" s="398"/>
      <c r="D40" s="399"/>
    </row>
    <row r="41" spans="1:12" x14ac:dyDescent="0.25">
      <c r="A41" s="103" t="s">
        <v>0</v>
      </c>
      <c r="B41" s="12" t="s">
        <v>3</v>
      </c>
      <c r="C41" s="12" t="s">
        <v>4</v>
      </c>
      <c r="D41" s="33" t="s">
        <v>5</v>
      </c>
    </row>
    <row r="42" spans="1:12" x14ac:dyDescent="0.25">
      <c r="A42" s="25"/>
      <c r="B42" s="7"/>
      <c r="C42" s="62"/>
      <c r="D42" s="19">
        <v>0</v>
      </c>
    </row>
    <row r="43" spans="1:12" ht="15.75" thickBot="1" x14ac:dyDescent="0.3">
      <c r="A43" s="26"/>
      <c r="B43" s="109"/>
      <c r="C43" s="171"/>
      <c r="D43" s="27">
        <v>0</v>
      </c>
    </row>
    <row r="44" spans="1:12" ht="15.75" thickBot="1" x14ac:dyDescent="0.3">
      <c r="A44" s="108" t="s">
        <v>33</v>
      </c>
      <c r="B44" s="29">
        <f>SUM(B42:B43)</f>
        <v>0</v>
      </c>
      <c r="C44" s="29">
        <f>SUM(C42:C43)</f>
        <v>0</v>
      </c>
      <c r="D44" s="30">
        <f>SUM(D42:D43)</f>
        <v>0</v>
      </c>
    </row>
    <row r="45" spans="1:12" ht="15.75" thickBot="1" x14ac:dyDescent="0.3">
      <c r="A45" s="106"/>
      <c r="B45" s="100"/>
      <c r="C45" s="100"/>
      <c r="D45" s="107"/>
    </row>
  </sheetData>
  <mergeCells count="12">
    <mergeCell ref="A1:M1"/>
    <mergeCell ref="K30:L30"/>
    <mergeCell ref="A40:D40"/>
    <mergeCell ref="B4:D4"/>
    <mergeCell ref="E4:G4"/>
    <mergeCell ref="A30:D30"/>
    <mergeCell ref="F30:I30"/>
    <mergeCell ref="A19:D19"/>
    <mergeCell ref="G19:M19"/>
    <mergeCell ref="H20:J20"/>
    <mergeCell ref="K20:M20"/>
    <mergeCell ref="A6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2017-11-02T18:38:15Z</dcterms:modified>
</cp:coreProperties>
</file>